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资金台账4个班" sheetId="1" r:id="rId1"/>
  </sheets>
  <definedNames>
    <definedName name="_xlnm._FilterDatabase" localSheetId="0" hidden="1">资金台账4个班!$A$2:$R$12</definedName>
  </definedNames>
  <calcPr calcId="144525"/>
</workbook>
</file>

<file path=xl/sharedStrings.xml><?xml version="1.0" encoding="utf-8"?>
<sst xmlns="http://schemas.openxmlformats.org/spreadsheetml/2006/main" count="42" uniqueCount="35">
  <si>
    <t>喀什市职业技能培训补贴资金台账</t>
  </si>
  <si>
    <t>序号</t>
  </si>
  <si>
    <t>培训机构</t>
  </si>
  <si>
    <t>培训类型</t>
  </si>
  <si>
    <t>培训期号</t>
  </si>
  <si>
    <t>培训工种</t>
  </si>
  <si>
    <t>培训开始时间</t>
  </si>
  <si>
    <t>培训结束时间</t>
  </si>
  <si>
    <t>补贴标准</t>
  </si>
  <si>
    <t>培训人数（人）</t>
  </si>
  <si>
    <t>申请40%培训补贴人数(人）</t>
  </si>
  <si>
    <t>申请40%培训补贴资金（元）</t>
  </si>
  <si>
    <t>符合申请60%培训补贴人数(人）</t>
  </si>
  <si>
    <t>符合申请60%培训补贴资金（元）</t>
  </si>
  <si>
    <t>扣除不符合享受培训补贴人(人）数</t>
  </si>
  <si>
    <t>扣除资金（元）</t>
  </si>
  <si>
    <t>实拨60%培训补贴资金（元）</t>
  </si>
  <si>
    <t>备注</t>
  </si>
  <si>
    <r>
      <rPr>
        <sz val="10"/>
        <rFont val="宋体"/>
        <charset val="134"/>
      </rPr>
      <t>喀什市技工学校</t>
    </r>
  </si>
  <si>
    <r>
      <rPr>
        <sz val="10"/>
        <rFont val="宋体"/>
        <charset val="134"/>
      </rPr>
      <t>职业技能培训</t>
    </r>
  </si>
  <si>
    <t>KSS25JG01ZYWRJ001</t>
  </si>
  <si>
    <r>
      <rPr>
        <sz val="10"/>
        <rFont val="宋体"/>
        <charset val="134"/>
      </rPr>
      <t>无人机驾驶员</t>
    </r>
  </si>
  <si>
    <t>2025.06.25</t>
  </si>
  <si>
    <t>2025.07.15</t>
  </si>
  <si>
    <t>KSS25JG04ZYWRJ002</t>
  </si>
  <si>
    <t>2025.07.07</t>
  </si>
  <si>
    <t>2025.07.25</t>
  </si>
  <si>
    <t>KSS25JG01ZYJZFW001</t>
  </si>
  <si>
    <r>
      <rPr>
        <sz val="10"/>
        <rFont val="宋体"/>
        <charset val="134"/>
      </rPr>
      <t>家政服务员</t>
    </r>
  </si>
  <si>
    <t>2025.01.02</t>
  </si>
  <si>
    <t>KSS25JG21ZYXSMD02</t>
  </si>
  <si>
    <r>
      <rPr>
        <sz val="10"/>
        <rFont val="宋体"/>
        <charset val="134"/>
      </rPr>
      <t>西式面点师</t>
    </r>
  </si>
  <si>
    <t>2025.02.24</t>
  </si>
  <si>
    <t>2025.03.14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</si>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</sst>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b/>
      <sz val="18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1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14" fillId="15" borderId="8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9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Q11"/>
  <sheetViews>
    <sheetView tabSelected="1" workbookViewId="0">
      <selection activeCell="Q7" sqref="Q7"/>
    </sheetView>
  </sheetViews>
  <sheetFormatPr defaultColWidth="8.89166666666667" defaultRowHeight="13.5"/>
  <cols>
    <col min="1" max="1" width="4.5" style="3" customWidth="1"/>
    <col min="2" max="2" width="13.875" style="3" customWidth="1"/>
    <col min="3" max="3" width="11.875" style="3" customWidth="1"/>
    <col min="4" max="4" width="20.375" style="3" customWidth="1"/>
    <col min="5" max="5" width="11.75" style="3" customWidth="1"/>
    <col min="6" max="6" width="10.375" style="3" customWidth="1"/>
    <col min="7" max="7" width="9.75" style="3" customWidth="1"/>
    <col min="8" max="8" width="7.25" style="3" customWidth="1"/>
    <col min="9" max="9" width="8.25" style="3" customWidth="1"/>
    <col min="10" max="10" width="9.5" style="3" customWidth="1"/>
    <col min="11" max="11" width="11.375" style="3" customWidth="1"/>
    <col min="12" max="12" width="10.5" style="3" customWidth="1"/>
    <col min="13" max="13" width="10.375" style="3" customWidth="1"/>
    <col min="14" max="14" width="10.5" style="3" customWidth="1"/>
    <col min="15" max="15" width="7.125" style="3" customWidth="1"/>
    <col min="16" max="16" width="8.375" style="3" customWidth="1"/>
    <col min="17" max="17" width="8" style="3" customWidth="1"/>
    <col min="18" max="16384" width="8.89166666666667" style="3"/>
  </cols>
  <sheetData>
    <row r="1" ht="52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57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="2" customFormat="1" ht="36" customHeight="1" spans="1:17">
      <c r="A3" s="6">
        <v>1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>
        <v>1800</v>
      </c>
      <c r="I3" s="7">
        <v>40</v>
      </c>
      <c r="J3" s="7">
        <v>40</v>
      </c>
      <c r="K3" s="6">
        <v>28800</v>
      </c>
      <c r="L3" s="6">
        <v>28</v>
      </c>
      <c r="M3" s="6">
        <f t="shared" ref="M3:M6" si="0">L3*H3*0.6</f>
        <v>30240</v>
      </c>
      <c r="N3" s="6">
        <f t="shared" ref="N3:N6" si="1">J3-L3</f>
        <v>12</v>
      </c>
      <c r="O3" s="6">
        <f t="shared" ref="O3:O6" si="2">N3*H3*0.4</f>
        <v>8640</v>
      </c>
      <c r="P3" s="6">
        <f t="shared" ref="P3:P6" si="3">M3-O3</f>
        <v>21600</v>
      </c>
      <c r="Q3" s="6"/>
    </row>
    <row r="4" s="2" customFormat="1" ht="36" customHeight="1" spans="1:17">
      <c r="A4" s="6">
        <v>2</v>
      </c>
      <c r="B4" s="7" t="s">
        <v>18</v>
      </c>
      <c r="C4" s="7" t="s">
        <v>19</v>
      </c>
      <c r="D4" s="7" t="s">
        <v>24</v>
      </c>
      <c r="E4" s="7" t="s">
        <v>21</v>
      </c>
      <c r="F4" s="7" t="s">
        <v>25</v>
      </c>
      <c r="G4" s="7" t="s">
        <v>26</v>
      </c>
      <c r="H4" s="7">
        <v>1800</v>
      </c>
      <c r="I4" s="7">
        <v>35</v>
      </c>
      <c r="J4" s="7">
        <v>35</v>
      </c>
      <c r="K4" s="6">
        <v>25200</v>
      </c>
      <c r="L4" s="6">
        <v>24</v>
      </c>
      <c r="M4" s="6">
        <f t="shared" si="0"/>
        <v>25920</v>
      </c>
      <c r="N4" s="6">
        <f t="shared" si="1"/>
        <v>11</v>
      </c>
      <c r="O4" s="6">
        <f t="shared" si="2"/>
        <v>7920</v>
      </c>
      <c r="P4" s="6">
        <f t="shared" si="3"/>
        <v>18000</v>
      </c>
      <c r="Q4" s="6"/>
    </row>
    <row r="5" s="2" customFormat="1" ht="36" customHeight="1" spans="1:17">
      <c r="A5" s="6">
        <v>3</v>
      </c>
      <c r="B5" s="7" t="s">
        <v>18</v>
      </c>
      <c r="C5" s="7" t="s">
        <v>19</v>
      </c>
      <c r="D5" s="7" t="s">
        <v>27</v>
      </c>
      <c r="E5" s="7" t="s">
        <v>28</v>
      </c>
      <c r="F5" s="7" t="s">
        <v>29</v>
      </c>
      <c r="G5" s="7">
        <v>202501.22</v>
      </c>
      <c r="H5" s="7">
        <v>1800</v>
      </c>
      <c r="I5" s="7">
        <v>29</v>
      </c>
      <c r="J5" s="7">
        <v>29</v>
      </c>
      <c r="K5" s="6">
        <f>J5*H5*0.4</f>
        <v>20880</v>
      </c>
      <c r="L5" s="7">
        <v>18</v>
      </c>
      <c r="M5" s="6">
        <f t="shared" si="0"/>
        <v>19440</v>
      </c>
      <c r="N5" s="6">
        <f t="shared" si="1"/>
        <v>11</v>
      </c>
      <c r="O5" s="6">
        <f t="shared" si="2"/>
        <v>7920</v>
      </c>
      <c r="P5" s="6">
        <f t="shared" si="3"/>
        <v>11520</v>
      </c>
      <c r="Q5" s="6"/>
    </row>
    <row r="6" s="2" customFormat="1" ht="36" customHeight="1" spans="1:17">
      <c r="A6" s="6">
        <v>4</v>
      </c>
      <c r="B6" s="7" t="s">
        <v>18</v>
      </c>
      <c r="C6" s="7" t="s">
        <v>19</v>
      </c>
      <c r="D6" s="7" t="s">
        <v>30</v>
      </c>
      <c r="E6" s="7" t="s">
        <v>31</v>
      </c>
      <c r="F6" s="7" t="s">
        <v>32</v>
      </c>
      <c r="G6" s="7" t="s">
        <v>33</v>
      </c>
      <c r="H6" s="7">
        <v>1200</v>
      </c>
      <c r="I6" s="7">
        <v>46</v>
      </c>
      <c r="J6" s="7">
        <v>46</v>
      </c>
      <c r="K6" s="6">
        <f>J6*H6*0.4</f>
        <v>22080</v>
      </c>
      <c r="L6" s="6">
        <v>28</v>
      </c>
      <c r="M6" s="6">
        <f t="shared" si="0"/>
        <v>20160</v>
      </c>
      <c r="N6" s="6">
        <f t="shared" si="1"/>
        <v>18</v>
      </c>
      <c r="O6" s="6">
        <f t="shared" si="2"/>
        <v>8640</v>
      </c>
      <c r="P6" s="6">
        <f t="shared" si="3"/>
        <v>11520</v>
      </c>
      <c r="Q6" s="6"/>
    </row>
    <row r="7" s="2" customFormat="1" ht="39" customHeight="1" spans="1:17">
      <c r="A7" s="8" t="s">
        <v>34</v>
      </c>
      <c r="B7" s="9"/>
      <c r="C7" s="9"/>
      <c r="D7" s="9"/>
      <c r="E7" s="9"/>
      <c r="F7" s="9"/>
      <c r="G7" s="9"/>
      <c r="H7" s="9"/>
      <c r="I7" s="6">
        <f t="shared" ref="I7:P7" si="4">SUM(I3:I6)</f>
        <v>150</v>
      </c>
      <c r="J7" s="6">
        <f t="shared" si="4"/>
        <v>150</v>
      </c>
      <c r="K7" s="6">
        <f t="shared" si="4"/>
        <v>96960</v>
      </c>
      <c r="L7" s="6">
        <f t="shared" si="4"/>
        <v>98</v>
      </c>
      <c r="M7" s="6">
        <f t="shared" si="4"/>
        <v>95760</v>
      </c>
      <c r="N7" s="6">
        <f t="shared" si="4"/>
        <v>52</v>
      </c>
      <c r="O7" s="6">
        <f t="shared" si="4"/>
        <v>33120</v>
      </c>
      <c r="P7" s="6">
        <f t="shared" si="4"/>
        <v>62640</v>
      </c>
      <c r="Q7" s="6"/>
    </row>
    <row r="9" spans="5:9">
      <c r="E9" s="10"/>
      <c r="I9" s="10"/>
    </row>
    <row r="10" spans="9:9">
      <c r="I10" s="10"/>
    </row>
    <row r="11" spans="9:9">
      <c r="I11" s="10"/>
    </row>
  </sheetData>
  <autoFilter ref="A2:R12">
    <extLst/>
  </autoFilter>
  <mergeCells count="2">
    <mergeCell ref="A1:Q1"/>
    <mergeCell ref="A7:H7"/>
  </mergeCells>
  <printOptions horizontalCentered="1"/>
  <pageMargins left="0.393055555555556" right="0.393055555555556" top="0.786805555555556" bottom="0.393055555555556" header="0.393055555555556" footer="0.393055555555556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资金台账4个班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2024-01-23T17:01:00Z</dcterms:created>
  <dcterms:modified xsi:type="dcterms:W3CDTF">2026-03-02T04:51:38Z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B6F12AFB3CB7484F91DAAC82DA52D384_13</vt:lpwstr>
  </property>
  <property fmtid="{D5CDD505-2E9C-101B-9397-08002B2CF9AE}" pid="4" name="KSOReadingLayout">
    <vt:bool>true</vt:bool>
  </property>
</Properties>
</file>