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企业花名册" sheetId="1" r:id="rId1"/>
    <sheet name="申请个人部分花名册" sheetId="2" r:id="rId2"/>
  </sheets>
  <definedNames>
    <definedName name="_xlnm._FilterDatabase" localSheetId="1" hidden="1">申请个人部分花名册!$A$2:$J$2</definedName>
  </definedNames>
  <calcPr calcId="144525"/>
</workbook>
</file>

<file path=xl/sharedStrings.xml><?xml version="1.0" encoding="utf-8"?>
<sst xmlns="http://schemas.openxmlformats.org/spreadsheetml/2006/main" count="316" uniqueCount="198">
  <si>
    <t>2025年（第二批）企业吸纳人员个人社保补贴企业汇总花名册</t>
  </si>
  <si>
    <t>序号</t>
  </si>
  <si>
    <t>单位名称</t>
  </si>
  <si>
    <t>补贴人数</t>
  </si>
  <si>
    <t>统一社会信用代码</t>
  </si>
  <si>
    <t>养老补贴部分（元）</t>
  </si>
  <si>
    <t>医疗补贴部分（元）</t>
  </si>
  <si>
    <t>失业补贴部分（元）</t>
  </si>
  <si>
    <t>申请金额（元）</t>
  </si>
  <si>
    <t>审批金额（元）</t>
  </si>
  <si>
    <t>备注</t>
  </si>
  <si>
    <t>乌鲁木齐爱尔阿迪娅眼科医院(有限责任公司)喀什分院</t>
  </si>
  <si>
    <t>916531********E43J</t>
  </si>
  <si>
    <t>喀什利民医药零售连锁有限公司</t>
  </si>
  <si>
    <t>916531********263Q</t>
  </si>
  <si>
    <t>新疆鼎兴电梯有限公司</t>
  </si>
  <si>
    <t>916531********570G</t>
  </si>
  <si>
    <t>喀什悦途酒店管理有限公司</t>
  </si>
  <si>
    <t>916531********FG42</t>
  </si>
  <si>
    <t>新疆凯胜电子科技有限公司</t>
  </si>
  <si>
    <t>916531********505L</t>
  </si>
  <si>
    <t>新疆远方洲际酒店管理有限公司</t>
  </si>
  <si>
    <t>916531********0669</t>
  </si>
  <si>
    <t>喀什金麦源粮油购销有限责任公司</t>
  </si>
  <si>
    <t>916531********573Q</t>
  </si>
  <si>
    <t>喀什市深业投资有限公司喀什深业丽笙酒店分公司</t>
  </si>
  <si>
    <t>916531********854C</t>
  </si>
  <si>
    <t>喀什汇鑫安家房地产经纪有限公司</t>
  </si>
  <si>
    <t>916590********KN87</t>
  </si>
  <si>
    <t>喀什福宏林口腔医疗有限公司</t>
  </si>
  <si>
    <t>916531********JG8J</t>
  </si>
  <si>
    <t>喀什中诺口腔医院有限公司</t>
  </si>
  <si>
    <t>916531********Y07U</t>
  </si>
  <si>
    <t>喀什红旗水泥有限责任公司</t>
  </si>
  <si>
    <t>916531********099L</t>
  </si>
  <si>
    <t>喀什市永安机动车驾驶员培训有限责任公司</t>
  </si>
  <si>
    <t>916531********814L</t>
  </si>
  <si>
    <t>喀什曙光医院有限公司</t>
  </si>
  <si>
    <t>916531********8E06</t>
  </si>
  <si>
    <t>喀什八点半便利店连锁管理有限公司</t>
  </si>
  <si>
    <t>916531********JC9H</t>
  </si>
  <si>
    <t>新疆普惠健康体检中心有限责任公司喀什市普惠体检中心</t>
  </si>
  <si>
    <t>916531********D679</t>
  </si>
  <si>
    <t>新疆帕米尔维吾尔药业有限公司</t>
  </si>
  <si>
    <t>916531********0072</t>
  </si>
  <si>
    <t>喀什朗肾血液透析中心有限公司</t>
  </si>
  <si>
    <t>916531********TF4P</t>
  </si>
  <si>
    <t>百富邦技术服务有限公司喀什分公司</t>
  </si>
  <si>
    <t>916531********9HX2</t>
  </si>
  <si>
    <t>新疆优舒源保洁服务有限公司</t>
  </si>
  <si>
    <t>916531********8K82</t>
  </si>
  <si>
    <t>喀什奥都实业有限责任公司</t>
  </si>
  <si>
    <t>916531********615Y</t>
  </si>
  <si>
    <t>新疆西域文旅投资发展有限公司</t>
  </si>
  <si>
    <t>916531********A04Y</t>
  </si>
  <si>
    <t>合计</t>
  </si>
  <si>
    <t>喀什市2025年（第二批）企业吸纳人员个人社保补贴花名册</t>
  </si>
  <si>
    <t>姓名</t>
  </si>
  <si>
    <t>身份证号</t>
  </si>
  <si>
    <t>养老个人
补贴部分（元）</t>
  </si>
  <si>
    <t>医疗个人
补贴部分（元）</t>
  </si>
  <si>
    <t>失业个人
补贴部分（元）</t>
  </si>
  <si>
    <t>补贴申请时间</t>
  </si>
  <si>
    <t>玉苏甫江·艾尔肯</t>
  </si>
  <si>
    <t>653126********0054</t>
  </si>
  <si>
    <t>2025.08-2025.08</t>
  </si>
  <si>
    <t>则威代·艾尼瓦尔</t>
  </si>
  <si>
    <t>653101********2827</t>
  </si>
  <si>
    <t>吐提姑丽·热合曼</t>
  </si>
  <si>
    <t>653101********4844</t>
  </si>
  <si>
    <t>2025.01-2025.10</t>
  </si>
  <si>
    <t>吐逊江·派孜</t>
  </si>
  <si>
    <t>653021********083X</t>
  </si>
  <si>
    <t>图尔荪古丽·图尔迪</t>
  </si>
  <si>
    <t>653121********0920</t>
  </si>
  <si>
    <t>2025.09-2025.10</t>
  </si>
  <si>
    <t>艾克白尔·马木提</t>
  </si>
  <si>
    <t>653101********0810</t>
  </si>
  <si>
    <t>2025.10-2025.10</t>
  </si>
  <si>
    <t>阿不来提·吐尔逊</t>
  </si>
  <si>
    <t>653001********0818</t>
  </si>
  <si>
    <t>艾孜提艾力·伊麦提</t>
  </si>
  <si>
    <t>653122********0579</t>
  </si>
  <si>
    <t>李小娟</t>
  </si>
  <si>
    <t>622222********1828</t>
  </si>
  <si>
    <t>努尔艾力·努尔买买提</t>
  </si>
  <si>
    <t>653101********0437</t>
  </si>
  <si>
    <t>艾塞提·都拉提</t>
  </si>
  <si>
    <t>653125********5439</t>
  </si>
  <si>
    <t>麦麦提·艾海提</t>
  </si>
  <si>
    <t>653129********0816</t>
  </si>
  <si>
    <t>沙阿代提姑丽·尤力达西</t>
  </si>
  <si>
    <t xml:space="preserve">653121********352X </t>
  </si>
  <si>
    <t>2025.07-2025.10</t>
  </si>
  <si>
    <t>阿提古丽·阿卜来提</t>
  </si>
  <si>
    <t>653130********1423</t>
  </si>
  <si>
    <t>高峰</t>
  </si>
  <si>
    <t>342626********2116</t>
  </si>
  <si>
    <t>穆娜外尔·吾买尔</t>
  </si>
  <si>
    <t>653124********0027</t>
  </si>
  <si>
    <t>甘秋玲</t>
  </si>
  <si>
    <t>653127********1321</t>
  </si>
  <si>
    <t>吾斯曼江·阿斯穆</t>
  </si>
  <si>
    <t>653121********2916</t>
  </si>
  <si>
    <t>布合丽倩穆·亚克甫</t>
  </si>
  <si>
    <t>653121********1242</t>
  </si>
  <si>
    <t>帕提麦·阿木提</t>
  </si>
  <si>
    <t>653022********0867</t>
  </si>
  <si>
    <t>麦麦提尼亚孜·依明</t>
  </si>
  <si>
    <t>653126********2212</t>
  </si>
  <si>
    <t>阿布都赛麦提·阿巴斯</t>
  </si>
  <si>
    <t>653125********3016</t>
  </si>
  <si>
    <t>古丽米热·马木提</t>
  </si>
  <si>
    <t>653121********0026</t>
  </si>
  <si>
    <t>吉里地孜别克·吾甫尔</t>
  </si>
  <si>
    <t>653001********2018</t>
  </si>
  <si>
    <t>迪拉热·阿尤普</t>
  </si>
  <si>
    <t>653122********0585</t>
  </si>
  <si>
    <t>2025.06-2025.10</t>
  </si>
  <si>
    <t>马古鲁甫·阿斯哈提</t>
  </si>
  <si>
    <t>654126********0015</t>
  </si>
  <si>
    <t>2025.04-2025.10</t>
  </si>
  <si>
    <t>肉克叶木·麦麦提依明</t>
  </si>
  <si>
    <t>653101********0046</t>
  </si>
  <si>
    <t>迪丽胡玛·阿卜力克木</t>
  </si>
  <si>
    <t>653122********0024</t>
  </si>
  <si>
    <t>古扎力努尔·玉苏普喀迪尔</t>
  </si>
  <si>
    <t>653125********3488</t>
  </si>
  <si>
    <t>2025.03-2025.10</t>
  </si>
  <si>
    <t>努热耶·阿力甫</t>
  </si>
  <si>
    <t>653021********0448</t>
  </si>
  <si>
    <t>娜迪热·艾麦提</t>
  </si>
  <si>
    <t>653127********0023</t>
  </si>
  <si>
    <t>2025.05-2025.10</t>
  </si>
  <si>
    <t>祖丽皮亚·阿不来提</t>
  </si>
  <si>
    <t>653101********4864</t>
  </si>
  <si>
    <t>努尔比耶·艾尔肯</t>
  </si>
  <si>
    <t>653101********7224</t>
  </si>
  <si>
    <t>姑丽其合热·艾克白尔</t>
  </si>
  <si>
    <t>653101********4826</t>
  </si>
  <si>
    <t>帕提姑丽·吐尔洪</t>
  </si>
  <si>
    <t>653126********1046</t>
  </si>
  <si>
    <t>苏来曼·托合提</t>
  </si>
  <si>
    <t>653121********151X</t>
  </si>
  <si>
    <t>麦米塔吉·合比尔</t>
  </si>
  <si>
    <t>653125********5470</t>
  </si>
  <si>
    <t>阿丽米热·卡米力</t>
  </si>
  <si>
    <t>653101********4827</t>
  </si>
  <si>
    <t>2025.01-2025.11</t>
  </si>
  <si>
    <t>麦吾旦·阿布都热合曼</t>
  </si>
  <si>
    <t>653101********1245</t>
  </si>
  <si>
    <t>申晓清</t>
  </si>
  <si>
    <t>653101********1623</t>
  </si>
  <si>
    <t>2025.02-2025.10</t>
  </si>
  <si>
    <t>布合丽其姆·阿卜杜热合曼</t>
  </si>
  <si>
    <t>653121********3225</t>
  </si>
  <si>
    <t>古丽努尔·艾散</t>
  </si>
  <si>
    <t>653129********0864</t>
  </si>
  <si>
    <t>玛伊莱·努尔麦麦提</t>
  </si>
  <si>
    <t>653122********1121</t>
  </si>
  <si>
    <t>布威再乃普古丽·阿卜杜克热木</t>
  </si>
  <si>
    <t>653123********1121</t>
  </si>
  <si>
    <t>麦尔耶姆古丽·赛麦尔</t>
  </si>
  <si>
    <t>653121********3541</t>
  </si>
  <si>
    <t>克丽比努尔·图尔荪</t>
  </si>
  <si>
    <t>653127********1143</t>
  </si>
  <si>
    <t>努尔扎代木·玉苏普</t>
  </si>
  <si>
    <t>653125********0828</t>
  </si>
  <si>
    <t>努尔艾孜孜·米吉提</t>
  </si>
  <si>
    <t>653123********2317</t>
  </si>
  <si>
    <t>布合力其姑丽·吐拉克</t>
  </si>
  <si>
    <t>653101********4464</t>
  </si>
  <si>
    <t>谢姆西努尔·图尔迪阿吉</t>
  </si>
  <si>
    <t>653122********2604</t>
  </si>
  <si>
    <t>达伍提·艾麦提</t>
  </si>
  <si>
    <t>653123********041X</t>
  </si>
  <si>
    <t>艾尔肯·艾再孜</t>
  </si>
  <si>
    <t>653221********0710</t>
  </si>
  <si>
    <t>阿丽米热·阿布都艾尼</t>
  </si>
  <si>
    <t>653101********4846</t>
  </si>
  <si>
    <t>玛依拉·买买提艾力</t>
  </si>
  <si>
    <t>麦麦提亚森·阿卜杜拉</t>
  </si>
  <si>
    <t>653222********1278</t>
  </si>
  <si>
    <t>艾木杜拉·阿卜力米提</t>
  </si>
  <si>
    <t>653129********1873</t>
  </si>
  <si>
    <t>阿布都克热木·斯拉木</t>
  </si>
  <si>
    <t>653121********0016</t>
  </si>
  <si>
    <t>2025.05-2025.11</t>
  </si>
  <si>
    <t>阿力木江·伊力巴柯</t>
  </si>
  <si>
    <t>653223********2732</t>
  </si>
  <si>
    <t>阿布都合力力·阿不都艾尼</t>
  </si>
  <si>
    <t>653101********4810</t>
  </si>
  <si>
    <t>热则耶·如孜</t>
  </si>
  <si>
    <t>653122********0029</t>
  </si>
  <si>
    <t>米热扎提·库尔班</t>
  </si>
  <si>
    <t>653128********0672</t>
  </si>
  <si>
    <t>谢尔扎提江·阿布力米提</t>
  </si>
  <si>
    <t>653121********0013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</si>
</sst>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B32" sqref="B32"/>
    </sheetView>
  </sheetViews>
  <sheetFormatPr defaultColWidth="9" defaultRowHeight="13.5"/>
  <cols>
    <col min="1" max="1" width="9" style="11"/>
    <col min="2" max="2" width="29.75" style="11" customWidth="1"/>
    <col min="3" max="3" width="10.375" style="11" customWidth="1"/>
    <col min="4" max="4" width="19.5" style="11" customWidth="1"/>
    <col min="5" max="5" width="12" style="11" customWidth="1"/>
    <col min="6" max="6" width="13.875" style="11" customWidth="1"/>
    <col min="7" max="7" width="12.5" style="11" customWidth="1"/>
    <col min="8" max="9" width="11.625" style="11" customWidth="1"/>
    <col min="10" max="16384" width="9" style="11"/>
  </cols>
  <sheetData>
    <row r="1" ht="37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9" customFormat="1" ht="27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s="10" customFormat="1" ht="35" customHeight="1" spans="1:10">
      <c r="A3" s="14">
        <f>ROW()-2</f>
        <v>1</v>
      </c>
      <c r="B3" s="14" t="s">
        <v>11</v>
      </c>
      <c r="C3" s="14">
        <v>4</v>
      </c>
      <c r="D3" s="14" t="s">
        <v>12</v>
      </c>
      <c r="E3" s="14">
        <f ca="1">SUMIF(申请个人部分花名册!D:E,B:B,申请个人部分花名册!E:E)</f>
        <v>2230.36</v>
      </c>
      <c r="F3" s="14">
        <f ca="1">SUMIF(申请个人部分花名册!D:F,B:B,申请个人部分花名册!F:F)</f>
        <v>550.68</v>
      </c>
      <c r="G3" s="14">
        <f ca="1">SUMIF(申请个人部分花名册!D:G,B:B,申请个人部分花名册!G:G)</f>
        <v>139.48</v>
      </c>
      <c r="H3" s="14">
        <f ca="1" t="shared" ref="H3:H24" si="0">E3+F3+G3</f>
        <v>2920.52</v>
      </c>
      <c r="I3" s="14">
        <f ca="1" t="shared" ref="I3:I24" si="1">H3</f>
        <v>2920.52</v>
      </c>
      <c r="J3" s="14"/>
    </row>
    <row r="4" s="10" customFormat="1" ht="35" customHeight="1" spans="1:10">
      <c r="A4" s="14">
        <f t="shared" ref="A4:A13" si="2">ROW()-2</f>
        <v>2</v>
      </c>
      <c r="B4" s="14" t="s">
        <v>13</v>
      </c>
      <c r="C4" s="14">
        <v>1</v>
      </c>
      <c r="D4" s="14" t="s">
        <v>14</v>
      </c>
      <c r="E4" s="14">
        <f ca="1">SUMIF(申请个人部分花名册!D:E,B:B,申请个人部分花名册!E:E)</f>
        <v>202.76</v>
      </c>
      <c r="F4" s="14">
        <f ca="1">SUMIF(申请个人部分花名册!D:F,B:B,申请个人部分花名册!F:F)</f>
        <v>50.34</v>
      </c>
      <c r="G4" s="14">
        <f ca="1">SUMIF(申请个人部分花名册!D:G,B:B,申请个人部分花名册!G:G)</f>
        <v>12.68</v>
      </c>
      <c r="H4" s="14">
        <f ca="1" t="shared" si="0"/>
        <v>265.78</v>
      </c>
      <c r="I4" s="14">
        <f ca="1" t="shared" si="1"/>
        <v>265.78</v>
      </c>
      <c r="J4" s="14"/>
    </row>
    <row r="5" s="10" customFormat="1" ht="35" customHeight="1" spans="1:10">
      <c r="A5" s="14">
        <f t="shared" si="2"/>
        <v>3</v>
      </c>
      <c r="B5" s="14" t="s">
        <v>15</v>
      </c>
      <c r="C5" s="14">
        <v>7</v>
      </c>
      <c r="D5" s="14" t="s">
        <v>16</v>
      </c>
      <c r="E5" s="14">
        <f ca="1">SUMIF(申请个人部分花名册!D:E,B:B,申请个人部分花名册!E:E)</f>
        <v>1622.08</v>
      </c>
      <c r="F5" s="14">
        <f ca="1">SUMIF(申请个人部分花名册!D:F,B:B,申请个人部分花名册!F:F)</f>
        <v>402.38</v>
      </c>
      <c r="G5" s="14">
        <f ca="1">SUMIF(申请个人部分花名册!D:G,B:B,申请个人部分花名册!G:G)</f>
        <v>101.44</v>
      </c>
      <c r="H5" s="14">
        <f ca="1" t="shared" si="0"/>
        <v>2125.9</v>
      </c>
      <c r="I5" s="14">
        <f ca="1" t="shared" si="1"/>
        <v>2125.9</v>
      </c>
      <c r="J5" s="14"/>
    </row>
    <row r="6" s="10" customFormat="1" ht="35" customHeight="1" spans="1:10">
      <c r="A6" s="14">
        <f t="shared" si="2"/>
        <v>4</v>
      </c>
      <c r="B6" s="14" t="s">
        <v>17</v>
      </c>
      <c r="C6" s="14">
        <v>1</v>
      </c>
      <c r="D6" s="14" t="s">
        <v>18</v>
      </c>
      <c r="E6" s="14">
        <f ca="1">SUMIF(申请个人部分花名册!D:E,B:B,申请个人部分花名册!E:E)</f>
        <v>405.52</v>
      </c>
      <c r="F6" s="14">
        <f ca="1">SUMIF(申请个人部分花名册!D:F,B:B,申请个人部分花名册!F:F)</f>
        <v>100.34</v>
      </c>
      <c r="G6" s="14">
        <f ca="1">SUMIF(申请个人部分花名册!D:G,B:B,申请个人部分花名册!G:G)</f>
        <v>25.36</v>
      </c>
      <c r="H6" s="14">
        <f ca="1" t="shared" si="0"/>
        <v>531.22</v>
      </c>
      <c r="I6" s="14">
        <f ca="1" t="shared" si="1"/>
        <v>531.22</v>
      </c>
      <c r="J6" s="14"/>
    </row>
    <row r="7" s="10" customFormat="1" ht="35" customHeight="1" spans="1:10">
      <c r="A7" s="14">
        <f t="shared" si="2"/>
        <v>5</v>
      </c>
      <c r="B7" s="14" t="s">
        <v>19</v>
      </c>
      <c r="C7" s="14">
        <v>2</v>
      </c>
      <c r="D7" s="14" t="s">
        <v>20</v>
      </c>
      <c r="E7" s="14">
        <f ca="1">SUMIF(申请个人部分花名册!D:E,B:B,申请个人部分花名册!E:E)</f>
        <v>2027.6</v>
      </c>
      <c r="F7" s="14">
        <f ca="1">SUMIF(申请个人部分花名册!D:F,B:B,申请个人部分花名册!F:F)</f>
        <v>500.68</v>
      </c>
      <c r="G7" s="14">
        <f ca="1">SUMIF(申请个人部分花名册!D:G,B:B,申请个人部分花名册!G:G)</f>
        <v>126.8</v>
      </c>
      <c r="H7" s="14">
        <f ca="1" t="shared" si="0"/>
        <v>2655.08</v>
      </c>
      <c r="I7" s="14">
        <f ca="1" t="shared" si="1"/>
        <v>2655.08</v>
      </c>
      <c r="J7" s="14"/>
    </row>
    <row r="8" s="10" customFormat="1" ht="35" customHeight="1" spans="1:10">
      <c r="A8" s="14">
        <f t="shared" si="2"/>
        <v>6</v>
      </c>
      <c r="B8" s="14" t="s">
        <v>21</v>
      </c>
      <c r="C8" s="14">
        <v>1</v>
      </c>
      <c r="D8" s="14" t="s">
        <v>22</v>
      </c>
      <c r="E8" s="14">
        <f ca="1">SUMIF(申请个人部分花名册!D:E,B:B,申请个人部分花名册!E:E)</f>
        <v>1013.8</v>
      </c>
      <c r="F8" s="14">
        <f ca="1">SUMIF(申请个人部分花名册!D:F,B:B,申请个人部分花名册!F:F)</f>
        <v>250.34</v>
      </c>
      <c r="G8" s="14">
        <f ca="1">SUMIF(申请个人部分花名册!D:G,B:B,申请个人部分花名册!G:G)</f>
        <v>63.4</v>
      </c>
      <c r="H8" s="14">
        <f ca="1" t="shared" si="0"/>
        <v>1327.54</v>
      </c>
      <c r="I8" s="14">
        <f ca="1" t="shared" si="1"/>
        <v>1327.54</v>
      </c>
      <c r="J8" s="14"/>
    </row>
    <row r="9" s="10" customFormat="1" ht="35" customHeight="1" spans="1:10">
      <c r="A9" s="14">
        <f t="shared" si="2"/>
        <v>7</v>
      </c>
      <c r="B9" s="14" t="s">
        <v>23</v>
      </c>
      <c r="C9" s="14">
        <v>2</v>
      </c>
      <c r="D9" s="14" t="s">
        <v>24</v>
      </c>
      <c r="E9" s="14">
        <f ca="1">SUMIF(申请个人部分花名册!D:E,B:B,申请个人部分花名册!E:E)</f>
        <v>2027.6</v>
      </c>
      <c r="F9" s="14">
        <f ca="1">SUMIF(申请个人部分花名册!D:F,B:B,申请个人部分花名册!F:F)</f>
        <v>500.68</v>
      </c>
      <c r="G9" s="14">
        <f ca="1">SUMIF(申请个人部分花名册!D:G,B:B,申请个人部分花名册!G:G)</f>
        <v>126.8</v>
      </c>
      <c r="H9" s="14">
        <f ca="1" t="shared" si="0"/>
        <v>2655.08</v>
      </c>
      <c r="I9" s="14">
        <f ca="1" t="shared" si="1"/>
        <v>2655.08</v>
      </c>
      <c r="J9" s="14"/>
    </row>
    <row r="10" s="10" customFormat="1" ht="35" customHeight="1" spans="1:10">
      <c r="A10" s="14">
        <f t="shared" si="2"/>
        <v>8</v>
      </c>
      <c r="B10" s="14" t="s">
        <v>25</v>
      </c>
      <c r="C10" s="14">
        <v>6</v>
      </c>
      <c r="D10" s="14" t="s">
        <v>26</v>
      </c>
      <c r="E10" s="14">
        <f ca="1">SUMIF(申请个人部分花名册!D:E,B:B,申请个人部分花名册!E:E)</f>
        <v>4663.48</v>
      </c>
      <c r="F10" s="14">
        <f ca="1">SUMIF(申请个人部分花名册!D:F,B:B,申请个人部分花名册!F:F)</f>
        <v>1152.04</v>
      </c>
      <c r="G10" s="14">
        <f ca="1">SUMIF(申请个人部分花名册!D:G,B:B,申请个人部分花名册!G:G)</f>
        <v>291.64</v>
      </c>
      <c r="H10" s="14">
        <f ca="1" t="shared" si="0"/>
        <v>6107.16</v>
      </c>
      <c r="I10" s="14">
        <f ca="1" t="shared" si="1"/>
        <v>6107.16</v>
      </c>
      <c r="J10" s="14"/>
    </row>
    <row r="11" s="10" customFormat="1" ht="35" customHeight="1" spans="1:10">
      <c r="A11" s="14">
        <f t="shared" si="2"/>
        <v>9</v>
      </c>
      <c r="B11" s="14" t="s">
        <v>27</v>
      </c>
      <c r="C11" s="14">
        <v>1</v>
      </c>
      <c r="D11" s="14" t="s">
        <v>28</v>
      </c>
      <c r="E11" s="14">
        <f ca="1">SUMIF(申请个人部分花名册!D:E,B:B,申请个人部分花名册!E:E)</f>
        <v>506.9</v>
      </c>
      <c r="F11" s="14">
        <f ca="1">SUMIF(申请个人部分花名册!D:F,B:B,申请个人部分花名册!F:F)</f>
        <v>125.34</v>
      </c>
      <c r="G11" s="14">
        <f ca="1">SUMIF(申请个人部分花名册!D:G,B:B,申请个人部分花名册!G:G)</f>
        <v>31.7</v>
      </c>
      <c r="H11" s="14">
        <f ca="1" t="shared" si="0"/>
        <v>663.94</v>
      </c>
      <c r="I11" s="14">
        <f ca="1" t="shared" si="1"/>
        <v>663.94</v>
      </c>
      <c r="J11" s="14"/>
    </row>
    <row r="12" s="10" customFormat="1" ht="35" customHeight="1" spans="1:10">
      <c r="A12" s="14">
        <f t="shared" si="2"/>
        <v>10</v>
      </c>
      <c r="B12" s="14" t="s">
        <v>29</v>
      </c>
      <c r="C12" s="14">
        <v>2</v>
      </c>
      <c r="D12" s="14" t="s">
        <v>30</v>
      </c>
      <c r="E12" s="14">
        <f ca="1">SUMIF(申请个人部分花名册!D:E,B:B,申请个人部分花名册!E:E)</f>
        <v>1419.32</v>
      </c>
      <c r="F12" s="14">
        <f ca="1">SUMIF(申请个人部分花名册!D:F,B:B,申请个人部分花名册!F:F)</f>
        <v>350.68</v>
      </c>
      <c r="G12" s="14">
        <f ca="1">SUMIF(申请个人部分花名册!D:G,B:B,申请个人部分花名册!G:G)</f>
        <v>88.76</v>
      </c>
      <c r="H12" s="14">
        <f ca="1" t="shared" si="0"/>
        <v>1858.76</v>
      </c>
      <c r="I12" s="14">
        <f ca="1" t="shared" si="1"/>
        <v>1858.76</v>
      </c>
      <c r="J12" s="14"/>
    </row>
    <row r="13" s="10" customFormat="1" ht="35" customHeight="1" spans="1:10">
      <c r="A13" s="14">
        <f t="shared" si="2"/>
        <v>11</v>
      </c>
      <c r="B13" s="14" t="s">
        <v>31</v>
      </c>
      <c r="C13" s="14">
        <v>8</v>
      </c>
      <c r="D13" s="14" t="s">
        <v>32</v>
      </c>
      <c r="E13" s="14">
        <f ca="1">SUMIF(申请个人部分花名册!D:E,B:B,申请个人部分花名册!E:E)</f>
        <v>4156.58</v>
      </c>
      <c r="F13" s="14">
        <f ca="1">SUMIF(申请个人部分花名册!D:F,B:B,申请个人部分花名册!F:F)</f>
        <v>1038.94</v>
      </c>
      <c r="G13" s="14">
        <f ca="1">SUMIF(申请个人部分花名册!D:G,B:B,申请个人部分花名册!G:G)</f>
        <v>259.94</v>
      </c>
      <c r="H13" s="14">
        <f ca="1" t="shared" si="0"/>
        <v>5455.46</v>
      </c>
      <c r="I13" s="14">
        <f ca="1" t="shared" si="1"/>
        <v>5455.46</v>
      </c>
      <c r="J13" s="14"/>
    </row>
    <row r="14" s="10" customFormat="1" ht="35" customHeight="1" spans="1:10">
      <c r="A14" s="14">
        <f t="shared" ref="A14:A24" si="3">ROW()-2</f>
        <v>12</v>
      </c>
      <c r="B14" s="14" t="s">
        <v>33</v>
      </c>
      <c r="C14" s="14">
        <v>2</v>
      </c>
      <c r="D14" s="14" t="s">
        <v>34</v>
      </c>
      <c r="E14" s="14">
        <f ca="1">SUMIF(申请个人部分花名册!D:E,B:B,申请个人部分花名册!E:E)</f>
        <v>2027.6</v>
      </c>
      <c r="F14" s="14">
        <f ca="1">SUMIF(申请个人部分花名册!D:F,B:B,申请个人部分花名册!F:F)</f>
        <v>500.68</v>
      </c>
      <c r="G14" s="14">
        <f ca="1">SUMIF(申请个人部分花名册!D:G,B:B,申请个人部分花名册!G:G)</f>
        <v>126.8</v>
      </c>
      <c r="H14" s="14">
        <f ca="1" t="shared" si="0"/>
        <v>2655.08</v>
      </c>
      <c r="I14" s="14">
        <f ca="1" t="shared" si="1"/>
        <v>2655.08</v>
      </c>
      <c r="J14" s="14"/>
    </row>
    <row r="15" s="10" customFormat="1" ht="35" customHeight="1" spans="1:10">
      <c r="A15" s="14">
        <f t="shared" si="3"/>
        <v>13</v>
      </c>
      <c r="B15" s="14" t="s">
        <v>35</v>
      </c>
      <c r="C15" s="14">
        <v>1</v>
      </c>
      <c r="D15" s="14" t="s">
        <v>36</v>
      </c>
      <c r="E15" s="14">
        <f ca="1">SUMIF(申请个人部分花名册!D:E,B:B,申请个人部分花名册!E:E)</f>
        <v>1115.18</v>
      </c>
      <c r="F15" s="14">
        <f ca="1">SUMIF(申请个人部分花名册!D:F,B:B,申请个人部分花名册!F:F)</f>
        <v>275.68</v>
      </c>
      <c r="G15" s="14">
        <f ca="1">SUMIF(申请个人部分花名册!D:G,B:B,申请个人部分花名册!G:G)</f>
        <v>69.74</v>
      </c>
      <c r="H15" s="14">
        <f ca="1" t="shared" si="0"/>
        <v>1460.6</v>
      </c>
      <c r="I15" s="14">
        <f ca="1" t="shared" si="1"/>
        <v>1460.6</v>
      </c>
      <c r="J15" s="14"/>
    </row>
    <row r="16" s="10" customFormat="1" ht="35" customHeight="1" spans="1:10">
      <c r="A16" s="14">
        <f t="shared" si="3"/>
        <v>14</v>
      </c>
      <c r="B16" s="14" t="s">
        <v>37</v>
      </c>
      <c r="C16" s="14">
        <v>1</v>
      </c>
      <c r="D16" s="14" t="s">
        <v>38</v>
      </c>
      <c r="E16" s="14">
        <f ca="1">SUMIF(申请个人部分花名册!D:E,B:B,申请个人部分花名册!E:E)</f>
        <v>405.52</v>
      </c>
      <c r="F16" s="14">
        <f ca="1">SUMIF(申请个人部分花名册!D:F,B:B,申请个人部分花名册!F:F)</f>
        <v>100.34</v>
      </c>
      <c r="G16" s="14">
        <f ca="1">SUMIF(申请个人部分花名册!D:G,B:B,申请个人部分花名册!G:G)</f>
        <v>25.36</v>
      </c>
      <c r="H16" s="14">
        <f ca="1" t="shared" si="0"/>
        <v>531.22</v>
      </c>
      <c r="I16" s="14">
        <f ca="1" t="shared" si="1"/>
        <v>531.22</v>
      </c>
      <c r="J16" s="14"/>
    </row>
    <row r="17" s="10" customFormat="1" ht="35" customHeight="1" spans="1:10">
      <c r="A17" s="14">
        <f t="shared" si="3"/>
        <v>15</v>
      </c>
      <c r="B17" s="14" t="s">
        <v>39</v>
      </c>
      <c r="C17" s="14">
        <v>1</v>
      </c>
      <c r="D17" s="14" t="s">
        <v>40</v>
      </c>
      <c r="E17" s="14">
        <f ca="1">SUMIF(申请个人部分花名册!D:E,B:B,申请个人部分花名册!E:E)</f>
        <v>912.42</v>
      </c>
      <c r="F17" s="14">
        <f ca="1">SUMIF(申请个人部分花名册!D:F,B:B,申请个人部分花名册!F:F)</f>
        <v>225.34</v>
      </c>
      <c r="G17" s="14">
        <f ca="1">SUMIF(申请个人部分花名册!D:G,B:B,申请个人部分花名册!G:G)</f>
        <v>57.06</v>
      </c>
      <c r="H17" s="14">
        <f ca="1" t="shared" si="0"/>
        <v>1194.82</v>
      </c>
      <c r="I17" s="14">
        <f ca="1" t="shared" si="1"/>
        <v>1194.82</v>
      </c>
      <c r="J17" s="14"/>
    </row>
    <row r="18" s="10" customFormat="1" ht="35" customHeight="1" spans="1:10">
      <c r="A18" s="14">
        <f t="shared" si="3"/>
        <v>16</v>
      </c>
      <c r="B18" s="14" t="s">
        <v>41</v>
      </c>
      <c r="C18" s="14">
        <v>1</v>
      </c>
      <c r="D18" s="14" t="s">
        <v>42</v>
      </c>
      <c r="E18" s="14">
        <f ca="1">SUMIF(申请个人部分花名册!D:E,B:B,申请个人部分花名册!E:E)</f>
        <v>1013.8</v>
      </c>
      <c r="F18" s="14">
        <f ca="1">SUMIF(申请个人部分花名册!D:F,B:B,申请个人部分花名册!F:F)</f>
        <v>250.34</v>
      </c>
      <c r="G18" s="14">
        <f ca="1">SUMIF(申请个人部分花名册!D:G,B:B,申请个人部分花名册!G:G)</f>
        <v>63.4</v>
      </c>
      <c r="H18" s="14">
        <f ca="1" t="shared" si="0"/>
        <v>1327.54</v>
      </c>
      <c r="I18" s="14">
        <f ca="1" t="shared" si="1"/>
        <v>1327.54</v>
      </c>
      <c r="J18" s="14"/>
    </row>
    <row r="19" s="10" customFormat="1" ht="35" customHeight="1" spans="1:10">
      <c r="A19" s="14">
        <f t="shared" si="3"/>
        <v>17</v>
      </c>
      <c r="B19" s="14" t="s">
        <v>43</v>
      </c>
      <c r="C19" s="14">
        <v>3</v>
      </c>
      <c r="D19" s="15" t="s">
        <v>44</v>
      </c>
      <c r="E19" s="14">
        <f ca="1">SUMIF(申请个人部分花名册!D:E,B:B,申请个人部分花名册!E:E)</f>
        <v>2534.5</v>
      </c>
      <c r="F19" s="14">
        <f ca="1">SUMIF(申请个人部分花名册!D:F,B:B,申请个人部分花名册!F:F)</f>
        <v>626.02</v>
      </c>
      <c r="G19" s="14">
        <f ca="1">SUMIF(申请个人部分花名册!D:G,B:B,申请个人部分花名册!G:G)</f>
        <v>158.5</v>
      </c>
      <c r="H19" s="14">
        <f ca="1" t="shared" si="0"/>
        <v>3319.02</v>
      </c>
      <c r="I19" s="14">
        <f ca="1" t="shared" si="1"/>
        <v>3319.02</v>
      </c>
      <c r="J19" s="14"/>
    </row>
    <row r="20" s="10" customFormat="1" ht="35" customHeight="1" spans="1:10">
      <c r="A20" s="14">
        <f t="shared" si="3"/>
        <v>18</v>
      </c>
      <c r="B20" s="14" t="s">
        <v>45</v>
      </c>
      <c r="C20" s="14">
        <v>1</v>
      </c>
      <c r="D20" s="14" t="s">
        <v>46</v>
      </c>
      <c r="E20" s="14">
        <f ca="1">SUMIF(申请个人部分花名册!D:E,B:B,申请个人部分花名册!E:E)</f>
        <v>1115.18</v>
      </c>
      <c r="F20" s="14">
        <f ca="1">SUMIF(申请个人部分花名册!D:F,B:B,申请个人部分花名册!F:F)</f>
        <v>275.68</v>
      </c>
      <c r="G20" s="14">
        <f ca="1">SUMIF(申请个人部分花名册!D:G,B:B,申请个人部分花名册!G:G)</f>
        <v>69.74</v>
      </c>
      <c r="H20" s="14">
        <f ca="1" t="shared" si="0"/>
        <v>1460.6</v>
      </c>
      <c r="I20" s="14">
        <f ca="1" t="shared" si="1"/>
        <v>1460.6</v>
      </c>
      <c r="J20" s="14"/>
    </row>
    <row r="21" s="10" customFormat="1" ht="35" customHeight="1" spans="1:10">
      <c r="A21" s="14">
        <f t="shared" si="3"/>
        <v>19</v>
      </c>
      <c r="B21" s="14" t="s">
        <v>47</v>
      </c>
      <c r="C21" s="14">
        <v>3</v>
      </c>
      <c r="D21" s="14" t="s">
        <v>48</v>
      </c>
      <c r="E21" s="14">
        <f ca="1">SUMIF(申请个人部分花名册!D:E,B:B,申请个人部分花名册!E:E)</f>
        <v>1622.08</v>
      </c>
      <c r="F21" s="14">
        <f ca="1">SUMIF(申请个人部分花名册!D:F,B:B,申请个人部分花名册!F:F)</f>
        <v>405.44</v>
      </c>
      <c r="G21" s="14">
        <f ca="1">SUMIF(申请个人部分花名册!D:G,B:B,申请个人部分花名册!G:G)</f>
        <v>101.44</v>
      </c>
      <c r="H21" s="14">
        <f ca="1" t="shared" si="0"/>
        <v>2128.96</v>
      </c>
      <c r="I21" s="14">
        <f ca="1" t="shared" si="1"/>
        <v>2128.96</v>
      </c>
      <c r="J21" s="14"/>
    </row>
    <row r="22" s="10" customFormat="1" ht="35" customHeight="1" spans="1:10">
      <c r="A22" s="14">
        <f t="shared" si="3"/>
        <v>20</v>
      </c>
      <c r="B22" s="14" t="s">
        <v>49</v>
      </c>
      <c r="C22" s="14">
        <v>2</v>
      </c>
      <c r="D22" s="14" t="s">
        <v>50</v>
      </c>
      <c r="E22" s="14">
        <f ca="1">SUMIF(申请个人部分花名册!D:E,B:B,申请个人部分花名册!E:E)</f>
        <v>2230.36</v>
      </c>
      <c r="F22" s="14">
        <f ca="1">SUMIF(申请个人部分花名册!D:F,B:B,申请个人部分花名册!F:F)</f>
        <v>301.36</v>
      </c>
      <c r="G22" s="14">
        <f ca="1">SUMIF(申请个人部分花名册!D:G,B:B,申请个人部分花名册!G:G)</f>
        <v>139.48</v>
      </c>
      <c r="H22" s="14">
        <f ca="1" t="shared" si="0"/>
        <v>2671.2</v>
      </c>
      <c r="I22" s="14">
        <f ca="1" t="shared" si="1"/>
        <v>2671.2</v>
      </c>
      <c r="J22" s="14"/>
    </row>
    <row r="23" s="10" customFormat="1" ht="35" customHeight="1" spans="1:10">
      <c r="A23" s="14">
        <f t="shared" si="3"/>
        <v>21</v>
      </c>
      <c r="B23" s="14" t="s">
        <v>51</v>
      </c>
      <c r="C23" s="14">
        <v>1</v>
      </c>
      <c r="D23" s="14" t="s">
        <v>52</v>
      </c>
      <c r="E23" s="14">
        <f ca="1">SUMIF(申请个人部分花名册!D:E,B:B,申请个人部分花名册!E:E)</f>
        <v>1115.18</v>
      </c>
      <c r="F23" s="14">
        <f ca="1">SUMIF(申请个人部分花名册!D:F,B:B,申请个人部分花名册!F:F)</f>
        <v>275.68</v>
      </c>
      <c r="G23" s="14">
        <f ca="1">SUMIF(申请个人部分花名册!D:G,B:B,申请个人部分花名册!G:G)</f>
        <v>69.74</v>
      </c>
      <c r="H23" s="14">
        <f ca="1" t="shared" si="0"/>
        <v>1460.6</v>
      </c>
      <c r="I23" s="14">
        <f ca="1" t="shared" si="1"/>
        <v>1460.6</v>
      </c>
      <c r="J23" s="14"/>
    </row>
    <row r="24" s="10" customFormat="1" ht="35" customHeight="1" spans="1:10">
      <c r="A24" s="14">
        <f t="shared" si="3"/>
        <v>22</v>
      </c>
      <c r="B24" s="14" t="s">
        <v>53</v>
      </c>
      <c r="C24" s="14">
        <v>11</v>
      </c>
      <c r="D24" s="14" t="s">
        <v>54</v>
      </c>
      <c r="E24" s="14">
        <f ca="1">SUMIF(申请个人部分花名册!D:E,B:B,申请个人部分花名册!E:E)</f>
        <v>11861.46</v>
      </c>
      <c r="F24" s="14">
        <f ca="1">SUMIF(申请个人部分花名册!D:F,B:B,申请个人部分花名册!F:F)</f>
        <v>2907.48</v>
      </c>
      <c r="G24" s="14">
        <f ca="1">SUMIF(申请个人部分花名册!D:G,B:B,申请个人部分花名册!G:G)</f>
        <v>741.78</v>
      </c>
      <c r="H24" s="14">
        <f ca="1" t="shared" si="0"/>
        <v>15510.72</v>
      </c>
      <c r="I24" s="14">
        <f ca="1" t="shared" si="1"/>
        <v>15510.72</v>
      </c>
      <c r="J24" s="14"/>
    </row>
    <row r="25" s="10" customFormat="1" ht="35" customHeight="1" spans="1:10">
      <c r="A25" s="16" t="s">
        <v>55</v>
      </c>
      <c r="B25" s="17"/>
      <c r="C25" s="14">
        <f>SUM(C3:C24)</f>
        <v>62</v>
      </c>
      <c r="D25" s="14"/>
      <c r="E25" s="14">
        <f ca="1">SUM(E3:E24)</f>
        <v>46229.28</v>
      </c>
      <c r="F25" s="14">
        <f ca="1">SUM(F3:F24)</f>
        <v>11166.48</v>
      </c>
      <c r="G25" s="14">
        <f ca="1">SUM(G3:G24)</f>
        <v>2891.04</v>
      </c>
      <c r="H25" s="14">
        <f ca="1">SUM(H3:H24)</f>
        <v>60286.8</v>
      </c>
      <c r="I25" s="14">
        <f ca="1">SUM(I3:I24)</f>
        <v>60286.8</v>
      </c>
      <c r="J25" s="14"/>
    </row>
  </sheetData>
  <mergeCells count="2">
    <mergeCell ref="A1:J1"/>
    <mergeCell ref="A25:B25"/>
  </mergeCells>
  <pageMargins left="0.75" right="0.75" top="1" bottom="1" header="0.5" footer="0.5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tabSelected="1" zoomScale="76" zoomScaleNormal="76" workbookViewId="0">
      <pane ySplit="2" topLeftCell="A53" activePane="bottomLeft" state="frozen"/>
      <selection/>
      <selection pane="bottomLeft" activeCell="A2" sqref="$A2:$XFD2"/>
    </sheetView>
  </sheetViews>
  <sheetFormatPr defaultColWidth="9" defaultRowHeight="35" customHeight="1"/>
  <cols>
    <col min="1" max="1" width="4.625" style="2" customWidth="1"/>
    <col min="2" max="2" width="26.625" style="2" customWidth="1"/>
    <col min="3" max="3" width="20.3916666666667" style="2" customWidth="1"/>
    <col min="4" max="4" width="50.625" style="2" customWidth="1"/>
    <col min="5" max="5" width="11.0166666666667" style="2" customWidth="1"/>
    <col min="6" max="6" width="11.8416666666667" style="2" customWidth="1"/>
    <col min="7" max="7" width="10.8583333333333" style="2" customWidth="1"/>
    <col min="8" max="8" width="20.725" style="2" customWidth="1"/>
    <col min="9" max="9" width="17.1" style="2" customWidth="1"/>
    <col min="10" max="10" width="13.325" style="2" customWidth="1"/>
    <col min="11" max="16384" width="9" style="2"/>
  </cols>
  <sheetData>
    <row r="1" customHeight="1" spans="1:10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</row>
    <row r="2" ht="89" customHeight="1" spans="1:10">
      <c r="A2" s="4" t="s">
        <v>1</v>
      </c>
      <c r="B2" s="4" t="s">
        <v>57</v>
      </c>
      <c r="C2" s="4" t="s">
        <v>58</v>
      </c>
      <c r="D2" s="4" t="s">
        <v>2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8</v>
      </c>
      <c r="J2" s="4" t="s">
        <v>9</v>
      </c>
    </row>
    <row r="3" s="1" customFormat="1" ht="45" customHeight="1" spans="1:10">
      <c r="A3" s="4">
        <f>ROW()-2</f>
        <v>1</v>
      </c>
      <c r="B3" s="4" t="s">
        <v>63</v>
      </c>
      <c r="C3" s="4" t="s">
        <v>64</v>
      </c>
      <c r="D3" s="4" t="s">
        <v>11</v>
      </c>
      <c r="E3" s="5">
        <v>101.38</v>
      </c>
      <c r="F3" s="5">
        <v>25</v>
      </c>
      <c r="G3" s="5">
        <v>6.34</v>
      </c>
      <c r="H3" s="4" t="s">
        <v>65</v>
      </c>
      <c r="I3" s="4">
        <f>E3+F3+G3</f>
        <v>132.72</v>
      </c>
      <c r="J3" s="4">
        <f>I3</f>
        <v>132.72</v>
      </c>
    </row>
    <row r="4" s="1" customFormat="1" ht="45" customHeight="1" spans="1:10">
      <c r="A4" s="4">
        <f t="shared" ref="A4:A13" si="0">ROW()-2</f>
        <v>2</v>
      </c>
      <c r="B4" s="4" t="s">
        <v>66</v>
      </c>
      <c r="C4" s="4" t="s">
        <v>67</v>
      </c>
      <c r="D4" s="4" t="s">
        <v>11</v>
      </c>
      <c r="E4" s="5">
        <v>101.38</v>
      </c>
      <c r="F4" s="5">
        <v>25</v>
      </c>
      <c r="G4" s="5">
        <v>6.34</v>
      </c>
      <c r="H4" s="4" t="s">
        <v>65</v>
      </c>
      <c r="I4" s="4">
        <f t="shared" ref="I4:I35" si="1">E4+F4+G4</f>
        <v>132.72</v>
      </c>
      <c r="J4" s="4">
        <f t="shared" ref="J4:J35" si="2">I4</f>
        <v>132.72</v>
      </c>
    </row>
    <row r="5" s="1" customFormat="1" ht="45" customHeight="1" spans="1:10">
      <c r="A5" s="4">
        <f t="shared" si="0"/>
        <v>3</v>
      </c>
      <c r="B5" s="4" t="s">
        <v>68</v>
      </c>
      <c r="C5" s="4" t="s">
        <v>69</v>
      </c>
      <c r="D5" s="4" t="s">
        <v>11</v>
      </c>
      <c r="E5" s="5">
        <v>1013.8</v>
      </c>
      <c r="F5" s="5">
        <v>250.34</v>
      </c>
      <c r="G5" s="5">
        <v>63.4</v>
      </c>
      <c r="H5" s="4" t="s">
        <v>70</v>
      </c>
      <c r="I5" s="4">
        <f t="shared" si="1"/>
        <v>1327.54</v>
      </c>
      <c r="J5" s="4">
        <f t="shared" si="2"/>
        <v>1327.54</v>
      </c>
    </row>
    <row r="6" s="1" customFormat="1" ht="45" customHeight="1" spans="1:10">
      <c r="A6" s="4">
        <f t="shared" si="0"/>
        <v>4</v>
      </c>
      <c r="B6" s="4" t="s">
        <v>71</v>
      </c>
      <c r="C6" s="4" t="s">
        <v>72</v>
      </c>
      <c r="D6" s="4" t="s">
        <v>11</v>
      </c>
      <c r="E6" s="5">
        <v>1013.8</v>
      </c>
      <c r="F6" s="5">
        <v>250.34</v>
      </c>
      <c r="G6" s="5">
        <v>63.4</v>
      </c>
      <c r="H6" s="4" t="s">
        <v>70</v>
      </c>
      <c r="I6" s="4">
        <f t="shared" si="1"/>
        <v>1327.54</v>
      </c>
      <c r="J6" s="4">
        <f t="shared" si="2"/>
        <v>1327.54</v>
      </c>
    </row>
    <row r="7" s="1" customFormat="1" ht="45" customHeight="1" spans="1:10">
      <c r="A7" s="4">
        <f t="shared" si="0"/>
        <v>5</v>
      </c>
      <c r="B7" s="4" t="s">
        <v>73</v>
      </c>
      <c r="C7" s="4" t="s">
        <v>74</v>
      </c>
      <c r="D7" s="4" t="s">
        <v>13</v>
      </c>
      <c r="E7" s="5">
        <v>202.76</v>
      </c>
      <c r="F7" s="5">
        <v>50.34</v>
      </c>
      <c r="G7" s="5">
        <v>12.68</v>
      </c>
      <c r="H7" s="4" t="s">
        <v>75</v>
      </c>
      <c r="I7" s="4">
        <f t="shared" si="1"/>
        <v>265.78</v>
      </c>
      <c r="J7" s="4">
        <f t="shared" si="2"/>
        <v>265.78</v>
      </c>
    </row>
    <row r="8" s="1" customFormat="1" ht="45" customHeight="1" spans="1:10">
      <c r="A8" s="4">
        <f t="shared" si="0"/>
        <v>6</v>
      </c>
      <c r="B8" s="4" t="s">
        <v>76</v>
      </c>
      <c r="C8" s="4" t="s">
        <v>77</v>
      </c>
      <c r="D8" s="4" t="s">
        <v>15</v>
      </c>
      <c r="E8" s="5">
        <v>101.38</v>
      </c>
      <c r="F8" s="5">
        <v>25.34</v>
      </c>
      <c r="G8" s="5">
        <v>6.34</v>
      </c>
      <c r="H8" s="4" t="s">
        <v>78</v>
      </c>
      <c r="I8" s="4">
        <f t="shared" si="1"/>
        <v>133.06</v>
      </c>
      <c r="J8" s="4">
        <f t="shared" si="2"/>
        <v>133.06</v>
      </c>
    </row>
    <row r="9" s="1" customFormat="1" ht="45" customHeight="1" spans="1:10">
      <c r="A9" s="4">
        <f t="shared" si="0"/>
        <v>7</v>
      </c>
      <c r="B9" s="4" t="s">
        <v>79</v>
      </c>
      <c r="C9" s="4" t="s">
        <v>80</v>
      </c>
      <c r="D9" s="4" t="s">
        <v>15</v>
      </c>
      <c r="E9" s="5">
        <v>101.38</v>
      </c>
      <c r="F9" s="5">
        <v>25.34</v>
      </c>
      <c r="G9" s="5">
        <v>6.34</v>
      </c>
      <c r="H9" s="4" t="s">
        <v>78</v>
      </c>
      <c r="I9" s="4">
        <f t="shared" si="1"/>
        <v>133.06</v>
      </c>
      <c r="J9" s="4">
        <f t="shared" si="2"/>
        <v>133.06</v>
      </c>
    </row>
    <row r="10" s="1" customFormat="1" ht="45" customHeight="1" spans="1:10">
      <c r="A10" s="4">
        <f t="shared" si="0"/>
        <v>8</v>
      </c>
      <c r="B10" s="4" t="s">
        <v>81</v>
      </c>
      <c r="C10" s="4" t="s">
        <v>82</v>
      </c>
      <c r="D10" s="4" t="s">
        <v>15</v>
      </c>
      <c r="E10" s="5">
        <v>101.38</v>
      </c>
      <c r="F10" s="5">
        <v>25.34</v>
      </c>
      <c r="G10" s="5">
        <v>6.34</v>
      </c>
      <c r="H10" s="4" t="s">
        <v>78</v>
      </c>
      <c r="I10" s="4">
        <f t="shared" si="1"/>
        <v>133.06</v>
      </c>
      <c r="J10" s="4">
        <f t="shared" si="2"/>
        <v>133.06</v>
      </c>
    </row>
    <row r="11" s="1" customFormat="1" ht="45" customHeight="1" spans="1:10">
      <c r="A11" s="4">
        <f t="shared" si="0"/>
        <v>9</v>
      </c>
      <c r="B11" s="4" t="s">
        <v>83</v>
      </c>
      <c r="C11" s="4" t="s">
        <v>84</v>
      </c>
      <c r="D11" s="4" t="s">
        <v>15</v>
      </c>
      <c r="E11" s="5">
        <v>101.38</v>
      </c>
      <c r="F11" s="5">
        <v>25.34</v>
      </c>
      <c r="G11" s="5">
        <v>6.34</v>
      </c>
      <c r="H11" s="4" t="s">
        <v>78</v>
      </c>
      <c r="I11" s="4">
        <f t="shared" si="1"/>
        <v>133.06</v>
      </c>
      <c r="J11" s="4">
        <f t="shared" si="2"/>
        <v>133.06</v>
      </c>
    </row>
    <row r="12" s="1" customFormat="1" ht="45" customHeight="1" spans="1:10">
      <c r="A12" s="4">
        <f t="shared" si="0"/>
        <v>10</v>
      </c>
      <c r="B12" s="4" t="s">
        <v>85</v>
      </c>
      <c r="C12" s="4" t="s">
        <v>86</v>
      </c>
      <c r="D12" s="4" t="s">
        <v>15</v>
      </c>
      <c r="E12" s="5">
        <v>101.38</v>
      </c>
      <c r="F12" s="5">
        <v>25.34</v>
      </c>
      <c r="G12" s="5">
        <v>6.34</v>
      </c>
      <c r="H12" s="4" t="s">
        <v>78</v>
      </c>
      <c r="I12" s="4">
        <f t="shared" si="1"/>
        <v>133.06</v>
      </c>
      <c r="J12" s="4">
        <f t="shared" si="2"/>
        <v>133.06</v>
      </c>
    </row>
    <row r="13" s="1" customFormat="1" ht="45" customHeight="1" spans="1:10">
      <c r="A13" s="4">
        <f t="shared" si="0"/>
        <v>11</v>
      </c>
      <c r="B13" s="4" t="s">
        <v>87</v>
      </c>
      <c r="C13" s="4" t="s">
        <v>88</v>
      </c>
      <c r="D13" s="4" t="s">
        <v>15</v>
      </c>
      <c r="E13" s="5">
        <v>101.38</v>
      </c>
      <c r="F13" s="5">
        <v>25.34</v>
      </c>
      <c r="G13" s="5">
        <v>6.34</v>
      </c>
      <c r="H13" s="4" t="s">
        <v>78</v>
      </c>
      <c r="I13" s="4">
        <f t="shared" si="1"/>
        <v>133.06</v>
      </c>
      <c r="J13" s="4">
        <f t="shared" si="2"/>
        <v>133.06</v>
      </c>
    </row>
    <row r="14" s="1" customFormat="1" ht="45" customHeight="1" spans="1:10">
      <c r="A14" s="4">
        <f t="shared" ref="A14:A23" si="3">ROW()-2</f>
        <v>12</v>
      </c>
      <c r="B14" s="4" t="s">
        <v>89</v>
      </c>
      <c r="C14" s="4" t="s">
        <v>90</v>
      </c>
      <c r="D14" s="4" t="s">
        <v>15</v>
      </c>
      <c r="E14" s="5">
        <v>1013.8</v>
      </c>
      <c r="F14" s="5">
        <v>250.34</v>
      </c>
      <c r="G14" s="5">
        <v>63.4</v>
      </c>
      <c r="H14" s="4" t="s">
        <v>70</v>
      </c>
      <c r="I14" s="4">
        <f t="shared" si="1"/>
        <v>1327.54</v>
      </c>
      <c r="J14" s="4">
        <f t="shared" si="2"/>
        <v>1327.54</v>
      </c>
    </row>
    <row r="15" s="1" customFormat="1" ht="45" customHeight="1" spans="1:10">
      <c r="A15" s="4">
        <f t="shared" si="3"/>
        <v>13</v>
      </c>
      <c r="B15" s="4" t="s">
        <v>91</v>
      </c>
      <c r="C15" s="4" t="s">
        <v>92</v>
      </c>
      <c r="D15" s="4" t="s">
        <v>17</v>
      </c>
      <c r="E15" s="5">
        <v>405.52</v>
      </c>
      <c r="F15" s="5">
        <v>100.34</v>
      </c>
      <c r="G15" s="5">
        <v>25.36</v>
      </c>
      <c r="H15" s="4" t="s">
        <v>93</v>
      </c>
      <c r="I15" s="4">
        <f t="shared" si="1"/>
        <v>531.22</v>
      </c>
      <c r="J15" s="4">
        <f t="shared" si="2"/>
        <v>531.22</v>
      </c>
    </row>
    <row r="16" s="1" customFormat="1" ht="45" customHeight="1" spans="1:10">
      <c r="A16" s="4">
        <f t="shared" si="3"/>
        <v>14</v>
      </c>
      <c r="B16" s="4" t="s">
        <v>94</v>
      </c>
      <c r="C16" s="4" t="s">
        <v>95</v>
      </c>
      <c r="D16" s="4" t="s">
        <v>19</v>
      </c>
      <c r="E16" s="5">
        <v>1013.8</v>
      </c>
      <c r="F16" s="5">
        <v>250.34</v>
      </c>
      <c r="G16" s="5">
        <v>63.4</v>
      </c>
      <c r="H16" s="4" t="s">
        <v>70</v>
      </c>
      <c r="I16" s="4">
        <f t="shared" si="1"/>
        <v>1327.54</v>
      </c>
      <c r="J16" s="4">
        <f t="shared" si="2"/>
        <v>1327.54</v>
      </c>
    </row>
    <row r="17" s="1" customFormat="1" ht="45" customHeight="1" spans="1:10">
      <c r="A17" s="4">
        <f t="shared" si="3"/>
        <v>15</v>
      </c>
      <c r="B17" s="4" t="s">
        <v>96</v>
      </c>
      <c r="C17" s="4" t="s">
        <v>97</v>
      </c>
      <c r="D17" s="4" t="s">
        <v>19</v>
      </c>
      <c r="E17" s="5">
        <v>1013.8</v>
      </c>
      <c r="F17" s="5">
        <v>250.34</v>
      </c>
      <c r="G17" s="5">
        <v>63.4</v>
      </c>
      <c r="H17" s="4" t="s">
        <v>70</v>
      </c>
      <c r="I17" s="4">
        <f t="shared" si="1"/>
        <v>1327.54</v>
      </c>
      <c r="J17" s="4">
        <f t="shared" si="2"/>
        <v>1327.54</v>
      </c>
    </row>
    <row r="18" s="1" customFormat="1" ht="45" customHeight="1" spans="1:10">
      <c r="A18" s="4">
        <f t="shared" si="3"/>
        <v>16</v>
      </c>
      <c r="B18" s="4" t="s">
        <v>98</v>
      </c>
      <c r="C18" s="4" t="s">
        <v>99</v>
      </c>
      <c r="D18" s="4" t="s">
        <v>21</v>
      </c>
      <c r="E18" s="5">
        <v>1013.8</v>
      </c>
      <c r="F18" s="5">
        <v>250.34</v>
      </c>
      <c r="G18" s="5">
        <v>63.4</v>
      </c>
      <c r="H18" s="4" t="s">
        <v>70</v>
      </c>
      <c r="I18" s="4">
        <f t="shared" si="1"/>
        <v>1327.54</v>
      </c>
      <c r="J18" s="4">
        <f t="shared" si="2"/>
        <v>1327.54</v>
      </c>
    </row>
    <row r="19" s="1" customFormat="1" ht="45" customHeight="1" spans="1:10">
      <c r="A19" s="4">
        <f t="shared" si="3"/>
        <v>17</v>
      </c>
      <c r="B19" s="4" t="s">
        <v>100</v>
      </c>
      <c r="C19" s="4" t="s">
        <v>101</v>
      </c>
      <c r="D19" s="4" t="s">
        <v>23</v>
      </c>
      <c r="E19" s="5">
        <v>1013.8</v>
      </c>
      <c r="F19" s="5">
        <v>250.34</v>
      </c>
      <c r="G19" s="5">
        <v>63.4</v>
      </c>
      <c r="H19" s="4" t="s">
        <v>70</v>
      </c>
      <c r="I19" s="4">
        <f t="shared" si="1"/>
        <v>1327.54</v>
      </c>
      <c r="J19" s="4">
        <f t="shared" si="2"/>
        <v>1327.54</v>
      </c>
    </row>
    <row r="20" s="1" customFormat="1" ht="45" customHeight="1" spans="1:10">
      <c r="A20" s="4">
        <f t="shared" si="3"/>
        <v>18</v>
      </c>
      <c r="B20" s="4" t="s">
        <v>102</v>
      </c>
      <c r="C20" s="4" t="s">
        <v>103</v>
      </c>
      <c r="D20" s="4" t="s">
        <v>23</v>
      </c>
      <c r="E20" s="5">
        <v>1013.8</v>
      </c>
      <c r="F20" s="5">
        <v>250.34</v>
      </c>
      <c r="G20" s="5">
        <v>63.4</v>
      </c>
      <c r="H20" s="4" t="s">
        <v>70</v>
      </c>
      <c r="I20" s="4">
        <f t="shared" si="1"/>
        <v>1327.54</v>
      </c>
      <c r="J20" s="4">
        <f t="shared" si="2"/>
        <v>1327.54</v>
      </c>
    </row>
    <row r="21" s="1" customFormat="1" ht="45" customHeight="1" spans="1:10">
      <c r="A21" s="4">
        <f t="shared" si="3"/>
        <v>19</v>
      </c>
      <c r="B21" s="4" t="s">
        <v>104</v>
      </c>
      <c r="C21" s="4" t="s">
        <v>105</v>
      </c>
      <c r="D21" s="4" t="s">
        <v>25</v>
      </c>
      <c r="E21" s="5">
        <v>1013.8</v>
      </c>
      <c r="F21" s="5">
        <v>250.34</v>
      </c>
      <c r="G21" s="5">
        <v>63.4</v>
      </c>
      <c r="H21" s="4" t="s">
        <v>70</v>
      </c>
      <c r="I21" s="4">
        <f t="shared" si="1"/>
        <v>1327.54</v>
      </c>
      <c r="J21" s="4">
        <f t="shared" si="2"/>
        <v>1327.54</v>
      </c>
    </row>
    <row r="22" s="1" customFormat="1" ht="45" customHeight="1" spans="1:10">
      <c r="A22" s="4">
        <f t="shared" si="3"/>
        <v>20</v>
      </c>
      <c r="B22" s="4" t="s">
        <v>106</v>
      </c>
      <c r="C22" s="4" t="s">
        <v>107</v>
      </c>
      <c r="D22" s="4" t="s">
        <v>25</v>
      </c>
      <c r="E22" s="5">
        <v>1013.8</v>
      </c>
      <c r="F22" s="5">
        <v>250.34</v>
      </c>
      <c r="G22" s="5">
        <v>63.4</v>
      </c>
      <c r="H22" s="4" t="s">
        <v>70</v>
      </c>
      <c r="I22" s="4">
        <f t="shared" si="1"/>
        <v>1327.54</v>
      </c>
      <c r="J22" s="4">
        <f t="shared" si="2"/>
        <v>1327.54</v>
      </c>
    </row>
    <row r="23" s="1" customFormat="1" ht="45" customHeight="1" spans="1:10">
      <c r="A23" s="4">
        <f t="shared" si="3"/>
        <v>21</v>
      </c>
      <c r="B23" s="4" t="s">
        <v>108</v>
      </c>
      <c r="C23" s="4" t="s">
        <v>109</v>
      </c>
      <c r="D23" s="4" t="s">
        <v>25</v>
      </c>
      <c r="E23" s="5">
        <v>1013.8</v>
      </c>
      <c r="F23" s="5">
        <v>250.34</v>
      </c>
      <c r="G23" s="5">
        <v>63.4</v>
      </c>
      <c r="H23" s="4" t="s">
        <v>70</v>
      </c>
      <c r="I23" s="4">
        <f t="shared" si="1"/>
        <v>1327.54</v>
      </c>
      <c r="J23" s="4">
        <f t="shared" si="2"/>
        <v>1327.54</v>
      </c>
    </row>
    <row r="24" s="1" customFormat="1" ht="45" customHeight="1" spans="1:10">
      <c r="A24" s="4">
        <f t="shared" ref="A24:A33" si="4">ROW()-2</f>
        <v>22</v>
      </c>
      <c r="B24" s="4" t="s">
        <v>110</v>
      </c>
      <c r="C24" s="4" t="s">
        <v>111</v>
      </c>
      <c r="D24" s="4" t="s">
        <v>25</v>
      </c>
      <c r="E24" s="5">
        <v>202.76</v>
      </c>
      <c r="F24" s="5">
        <v>50.34</v>
      </c>
      <c r="G24" s="5">
        <v>12.68</v>
      </c>
      <c r="H24" s="4" t="s">
        <v>75</v>
      </c>
      <c r="I24" s="4">
        <f t="shared" si="1"/>
        <v>265.78</v>
      </c>
      <c r="J24" s="4">
        <f t="shared" si="2"/>
        <v>265.78</v>
      </c>
    </row>
    <row r="25" s="1" customFormat="1" ht="45" customHeight="1" spans="1:10">
      <c r="A25" s="4">
        <f t="shared" si="4"/>
        <v>23</v>
      </c>
      <c r="B25" s="4" t="s">
        <v>112</v>
      </c>
      <c r="C25" s="4" t="s">
        <v>113</v>
      </c>
      <c r="D25" s="4" t="s">
        <v>25</v>
      </c>
      <c r="E25" s="5">
        <v>405.52</v>
      </c>
      <c r="F25" s="5">
        <v>100.34</v>
      </c>
      <c r="G25" s="5">
        <v>25.36</v>
      </c>
      <c r="H25" s="4" t="s">
        <v>93</v>
      </c>
      <c r="I25" s="4">
        <f t="shared" si="1"/>
        <v>531.22</v>
      </c>
      <c r="J25" s="4">
        <f t="shared" si="2"/>
        <v>531.22</v>
      </c>
    </row>
    <row r="26" s="1" customFormat="1" ht="45" customHeight="1" spans="1:10">
      <c r="A26" s="4">
        <f t="shared" si="4"/>
        <v>24</v>
      </c>
      <c r="B26" s="4" t="s">
        <v>114</v>
      </c>
      <c r="C26" s="4" t="s">
        <v>115</v>
      </c>
      <c r="D26" s="4" t="s">
        <v>25</v>
      </c>
      <c r="E26" s="5">
        <v>1013.8</v>
      </c>
      <c r="F26" s="5">
        <v>250.34</v>
      </c>
      <c r="G26" s="5">
        <v>63.4</v>
      </c>
      <c r="H26" s="4" t="s">
        <v>70</v>
      </c>
      <c r="I26" s="4">
        <f t="shared" si="1"/>
        <v>1327.54</v>
      </c>
      <c r="J26" s="4">
        <f t="shared" si="2"/>
        <v>1327.54</v>
      </c>
    </row>
    <row r="27" s="1" customFormat="1" ht="45" customHeight="1" spans="1:10">
      <c r="A27" s="4">
        <f t="shared" si="4"/>
        <v>25</v>
      </c>
      <c r="B27" s="4" t="s">
        <v>116</v>
      </c>
      <c r="C27" s="4" t="s">
        <v>117</v>
      </c>
      <c r="D27" s="4" t="s">
        <v>27</v>
      </c>
      <c r="E27" s="5">
        <v>506.9</v>
      </c>
      <c r="F27" s="5">
        <v>125.34</v>
      </c>
      <c r="G27" s="5">
        <v>31.7</v>
      </c>
      <c r="H27" s="4" t="s">
        <v>118</v>
      </c>
      <c r="I27" s="4">
        <f t="shared" si="1"/>
        <v>663.94</v>
      </c>
      <c r="J27" s="4">
        <f t="shared" si="2"/>
        <v>663.94</v>
      </c>
    </row>
    <row r="28" s="1" customFormat="1" ht="45" customHeight="1" spans="1:10">
      <c r="A28" s="4">
        <f t="shared" si="4"/>
        <v>26</v>
      </c>
      <c r="B28" s="4" t="s">
        <v>119</v>
      </c>
      <c r="C28" s="4" t="s">
        <v>120</v>
      </c>
      <c r="D28" s="4" t="s">
        <v>29</v>
      </c>
      <c r="E28" s="5">
        <v>709.66</v>
      </c>
      <c r="F28" s="5">
        <v>175.34</v>
      </c>
      <c r="G28" s="5">
        <v>44.38</v>
      </c>
      <c r="H28" s="4" t="s">
        <v>121</v>
      </c>
      <c r="I28" s="4">
        <f t="shared" si="1"/>
        <v>929.38</v>
      </c>
      <c r="J28" s="4">
        <f t="shared" si="2"/>
        <v>929.38</v>
      </c>
    </row>
    <row r="29" s="1" customFormat="1" ht="45" customHeight="1" spans="1:10">
      <c r="A29" s="4">
        <f t="shared" si="4"/>
        <v>27</v>
      </c>
      <c r="B29" s="4" t="s">
        <v>122</v>
      </c>
      <c r="C29" s="4" t="s">
        <v>123</v>
      </c>
      <c r="D29" s="4" t="s">
        <v>29</v>
      </c>
      <c r="E29" s="5">
        <v>709.66</v>
      </c>
      <c r="F29" s="5">
        <v>175.34</v>
      </c>
      <c r="G29" s="5">
        <v>44.38</v>
      </c>
      <c r="H29" s="4" t="s">
        <v>121</v>
      </c>
      <c r="I29" s="4">
        <f t="shared" si="1"/>
        <v>929.38</v>
      </c>
      <c r="J29" s="4">
        <f t="shared" si="2"/>
        <v>929.38</v>
      </c>
    </row>
    <row r="30" s="1" customFormat="1" ht="45" customHeight="1" spans="1:10">
      <c r="A30" s="4">
        <f t="shared" si="4"/>
        <v>28</v>
      </c>
      <c r="B30" s="4" t="s">
        <v>124</v>
      </c>
      <c r="C30" s="4" t="s">
        <v>125</v>
      </c>
      <c r="D30" s="4" t="s">
        <v>31</v>
      </c>
      <c r="E30" s="5">
        <v>202.76</v>
      </c>
      <c r="F30" s="5">
        <v>50.68</v>
      </c>
      <c r="G30" s="5">
        <v>12.68</v>
      </c>
      <c r="H30" s="4" t="s">
        <v>75</v>
      </c>
      <c r="I30" s="4">
        <f t="shared" si="1"/>
        <v>266.12</v>
      </c>
      <c r="J30" s="4">
        <f t="shared" si="2"/>
        <v>266.12</v>
      </c>
    </row>
    <row r="31" s="1" customFormat="1" ht="45" customHeight="1" spans="1:10">
      <c r="A31" s="4">
        <f t="shared" si="4"/>
        <v>29</v>
      </c>
      <c r="B31" s="4" t="s">
        <v>126</v>
      </c>
      <c r="C31" s="4" t="s">
        <v>127</v>
      </c>
      <c r="D31" s="4" t="s">
        <v>31</v>
      </c>
      <c r="E31" s="5">
        <v>811.04</v>
      </c>
      <c r="F31" s="5">
        <v>202.72</v>
      </c>
      <c r="G31" s="5">
        <v>50.72</v>
      </c>
      <c r="H31" s="4" t="s">
        <v>128</v>
      </c>
      <c r="I31" s="4">
        <f t="shared" si="1"/>
        <v>1064.48</v>
      </c>
      <c r="J31" s="4">
        <f t="shared" si="2"/>
        <v>1064.48</v>
      </c>
    </row>
    <row r="32" s="1" customFormat="1" ht="45" customHeight="1" spans="1:10">
      <c r="A32" s="4">
        <f t="shared" si="4"/>
        <v>30</v>
      </c>
      <c r="B32" s="4" t="s">
        <v>129</v>
      </c>
      <c r="C32" s="4" t="s">
        <v>130</v>
      </c>
      <c r="D32" s="4" t="s">
        <v>31</v>
      </c>
      <c r="E32" s="5">
        <v>709.66</v>
      </c>
      <c r="F32" s="5">
        <v>177.38</v>
      </c>
      <c r="G32" s="5">
        <v>44.38</v>
      </c>
      <c r="H32" s="4" t="s">
        <v>121</v>
      </c>
      <c r="I32" s="4">
        <f t="shared" si="1"/>
        <v>931.42</v>
      </c>
      <c r="J32" s="4">
        <f t="shared" si="2"/>
        <v>931.42</v>
      </c>
    </row>
    <row r="33" s="1" customFormat="1" ht="45" customHeight="1" spans="1:10">
      <c r="A33" s="4">
        <f t="shared" si="4"/>
        <v>31</v>
      </c>
      <c r="B33" s="4" t="s">
        <v>131</v>
      </c>
      <c r="C33" s="4" t="s">
        <v>132</v>
      </c>
      <c r="D33" s="4" t="s">
        <v>31</v>
      </c>
      <c r="E33" s="5">
        <v>608.28</v>
      </c>
      <c r="F33" s="5">
        <v>152.04</v>
      </c>
      <c r="G33" s="5">
        <v>38.04</v>
      </c>
      <c r="H33" s="4" t="s">
        <v>133</v>
      </c>
      <c r="I33" s="4">
        <f t="shared" si="1"/>
        <v>798.36</v>
      </c>
      <c r="J33" s="4">
        <f t="shared" si="2"/>
        <v>798.36</v>
      </c>
    </row>
    <row r="34" s="1" customFormat="1" ht="45" customHeight="1" spans="1:10">
      <c r="A34" s="4">
        <f t="shared" ref="A34:A43" si="5">ROW()-2</f>
        <v>32</v>
      </c>
      <c r="B34" s="4" t="s">
        <v>134</v>
      </c>
      <c r="C34" s="4" t="s">
        <v>135</v>
      </c>
      <c r="D34" s="4" t="s">
        <v>31</v>
      </c>
      <c r="E34" s="5">
        <v>811.04</v>
      </c>
      <c r="F34" s="5">
        <v>202.72</v>
      </c>
      <c r="G34" s="5">
        <v>50.72</v>
      </c>
      <c r="H34" s="4" t="s">
        <v>128</v>
      </c>
      <c r="I34" s="4">
        <f t="shared" si="1"/>
        <v>1064.48</v>
      </c>
      <c r="J34" s="4">
        <f t="shared" si="2"/>
        <v>1064.48</v>
      </c>
    </row>
    <row r="35" s="1" customFormat="1" ht="45" customHeight="1" spans="1:10">
      <c r="A35" s="4">
        <f t="shared" si="5"/>
        <v>33</v>
      </c>
      <c r="B35" s="4" t="s">
        <v>136</v>
      </c>
      <c r="C35" s="4" t="s">
        <v>137</v>
      </c>
      <c r="D35" s="4" t="s">
        <v>31</v>
      </c>
      <c r="E35" s="5">
        <v>202.76</v>
      </c>
      <c r="F35" s="5">
        <v>50.68</v>
      </c>
      <c r="G35" s="5">
        <v>12.68</v>
      </c>
      <c r="H35" s="4" t="s">
        <v>75</v>
      </c>
      <c r="I35" s="4">
        <f t="shared" si="1"/>
        <v>266.12</v>
      </c>
      <c r="J35" s="4">
        <f t="shared" si="2"/>
        <v>266.12</v>
      </c>
    </row>
    <row r="36" s="1" customFormat="1" ht="45" customHeight="1" spans="1:10">
      <c r="A36" s="4">
        <f t="shared" si="5"/>
        <v>34</v>
      </c>
      <c r="B36" s="4" t="s">
        <v>138</v>
      </c>
      <c r="C36" s="4" t="s">
        <v>139</v>
      </c>
      <c r="D36" s="4" t="s">
        <v>31</v>
      </c>
      <c r="E36" s="5">
        <v>608.28</v>
      </c>
      <c r="F36" s="5">
        <v>152.04</v>
      </c>
      <c r="G36" s="5">
        <v>38.04</v>
      </c>
      <c r="H36" s="4" t="s">
        <v>133</v>
      </c>
      <c r="I36" s="4">
        <f t="shared" ref="I36:I65" si="6">E36+F36+G36</f>
        <v>798.36</v>
      </c>
      <c r="J36" s="4">
        <f t="shared" ref="J36:J65" si="7">I36</f>
        <v>798.36</v>
      </c>
    </row>
    <row r="37" s="1" customFormat="1" ht="45" customHeight="1" spans="1:10">
      <c r="A37" s="4">
        <f t="shared" si="5"/>
        <v>35</v>
      </c>
      <c r="B37" s="4" t="s">
        <v>140</v>
      </c>
      <c r="C37" s="4" t="s">
        <v>141</v>
      </c>
      <c r="D37" s="4" t="s">
        <v>31</v>
      </c>
      <c r="E37" s="5">
        <v>202.76</v>
      </c>
      <c r="F37" s="5">
        <v>50.68</v>
      </c>
      <c r="G37" s="5">
        <v>12.68</v>
      </c>
      <c r="H37" s="4" t="s">
        <v>75</v>
      </c>
      <c r="I37" s="4">
        <f t="shared" si="6"/>
        <v>266.12</v>
      </c>
      <c r="J37" s="4">
        <f t="shared" si="7"/>
        <v>266.12</v>
      </c>
    </row>
    <row r="38" s="1" customFormat="1" ht="45" customHeight="1" spans="1:10">
      <c r="A38" s="4">
        <f t="shared" si="5"/>
        <v>36</v>
      </c>
      <c r="B38" s="4" t="s">
        <v>142</v>
      </c>
      <c r="C38" s="4" t="s">
        <v>143</v>
      </c>
      <c r="D38" s="4" t="s">
        <v>33</v>
      </c>
      <c r="E38" s="5">
        <v>1013.8</v>
      </c>
      <c r="F38" s="5">
        <v>250.34</v>
      </c>
      <c r="G38" s="5">
        <v>63.4</v>
      </c>
      <c r="H38" s="4" t="s">
        <v>70</v>
      </c>
      <c r="I38" s="4">
        <f t="shared" si="6"/>
        <v>1327.54</v>
      </c>
      <c r="J38" s="4">
        <f t="shared" si="7"/>
        <v>1327.54</v>
      </c>
    </row>
    <row r="39" s="1" customFormat="1" ht="45" customHeight="1" spans="1:10">
      <c r="A39" s="4">
        <f t="shared" si="5"/>
        <v>37</v>
      </c>
      <c r="B39" s="4" t="s">
        <v>144</v>
      </c>
      <c r="C39" s="4" t="s">
        <v>145</v>
      </c>
      <c r="D39" s="4" t="s">
        <v>33</v>
      </c>
      <c r="E39" s="5">
        <v>1013.8</v>
      </c>
      <c r="F39" s="5">
        <v>250.34</v>
      </c>
      <c r="G39" s="5">
        <v>63.4</v>
      </c>
      <c r="H39" s="4" t="s">
        <v>70</v>
      </c>
      <c r="I39" s="4">
        <f t="shared" si="6"/>
        <v>1327.54</v>
      </c>
      <c r="J39" s="4">
        <f t="shared" si="7"/>
        <v>1327.54</v>
      </c>
    </row>
    <row r="40" s="1" customFormat="1" ht="45" customHeight="1" spans="1:10">
      <c r="A40" s="4">
        <f t="shared" si="5"/>
        <v>38</v>
      </c>
      <c r="B40" s="4" t="s">
        <v>146</v>
      </c>
      <c r="C40" s="4" t="s">
        <v>147</v>
      </c>
      <c r="D40" s="4" t="s">
        <v>35</v>
      </c>
      <c r="E40" s="5">
        <v>1115.18</v>
      </c>
      <c r="F40" s="5">
        <v>275.68</v>
      </c>
      <c r="G40" s="5">
        <v>69.74</v>
      </c>
      <c r="H40" s="4" t="s">
        <v>148</v>
      </c>
      <c r="I40" s="4">
        <f t="shared" si="6"/>
        <v>1460.6</v>
      </c>
      <c r="J40" s="4">
        <f t="shared" si="7"/>
        <v>1460.6</v>
      </c>
    </row>
    <row r="41" s="1" customFormat="1" ht="45" customHeight="1" spans="1:10">
      <c r="A41" s="4">
        <f t="shared" si="5"/>
        <v>39</v>
      </c>
      <c r="B41" s="4" t="s">
        <v>149</v>
      </c>
      <c r="C41" s="4" t="s">
        <v>150</v>
      </c>
      <c r="D41" s="4" t="s">
        <v>37</v>
      </c>
      <c r="E41" s="5">
        <v>405.52</v>
      </c>
      <c r="F41" s="5">
        <v>100.34</v>
      </c>
      <c r="G41" s="5">
        <v>25.36</v>
      </c>
      <c r="H41" s="4" t="s">
        <v>93</v>
      </c>
      <c r="I41" s="4">
        <f t="shared" si="6"/>
        <v>531.22</v>
      </c>
      <c r="J41" s="4">
        <f t="shared" si="7"/>
        <v>531.22</v>
      </c>
    </row>
    <row r="42" s="1" customFormat="1" ht="45" customHeight="1" spans="1:10">
      <c r="A42" s="4">
        <f t="shared" si="5"/>
        <v>40</v>
      </c>
      <c r="B42" s="4" t="s">
        <v>151</v>
      </c>
      <c r="C42" s="4" t="s">
        <v>152</v>
      </c>
      <c r="D42" s="4" t="s">
        <v>39</v>
      </c>
      <c r="E42" s="5">
        <v>912.42</v>
      </c>
      <c r="F42" s="5">
        <v>225.34</v>
      </c>
      <c r="G42" s="5">
        <v>57.06</v>
      </c>
      <c r="H42" s="4" t="s">
        <v>153</v>
      </c>
      <c r="I42" s="4">
        <f t="shared" si="6"/>
        <v>1194.82</v>
      </c>
      <c r="J42" s="4">
        <f t="shared" si="7"/>
        <v>1194.82</v>
      </c>
    </row>
    <row r="43" s="1" customFormat="1" ht="45" customHeight="1" spans="1:10">
      <c r="A43" s="4">
        <f t="shared" si="5"/>
        <v>41</v>
      </c>
      <c r="B43" s="4" t="s">
        <v>154</v>
      </c>
      <c r="C43" s="4" t="s">
        <v>155</v>
      </c>
      <c r="D43" s="4" t="s">
        <v>41</v>
      </c>
      <c r="E43" s="5">
        <v>1013.8</v>
      </c>
      <c r="F43" s="5">
        <v>250.34</v>
      </c>
      <c r="G43" s="5">
        <v>63.4</v>
      </c>
      <c r="H43" s="4" t="s">
        <v>70</v>
      </c>
      <c r="I43" s="4">
        <f t="shared" si="6"/>
        <v>1327.54</v>
      </c>
      <c r="J43" s="4">
        <f t="shared" si="7"/>
        <v>1327.54</v>
      </c>
    </row>
    <row r="44" s="1" customFormat="1" ht="45" customHeight="1" spans="1:10">
      <c r="A44" s="4">
        <f t="shared" ref="A44:A53" si="8">ROW()-2</f>
        <v>42</v>
      </c>
      <c r="B44" s="4" t="s">
        <v>156</v>
      </c>
      <c r="C44" s="4" t="s">
        <v>157</v>
      </c>
      <c r="D44" s="4" t="s">
        <v>43</v>
      </c>
      <c r="E44" s="5">
        <v>506.9</v>
      </c>
      <c r="F44" s="5">
        <v>125.34</v>
      </c>
      <c r="G44" s="5">
        <v>31.7</v>
      </c>
      <c r="H44" s="4" t="s">
        <v>118</v>
      </c>
      <c r="I44" s="4">
        <f t="shared" si="6"/>
        <v>663.94</v>
      </c>
      <c r="J44" s="4">
        <f t="shared" si="7"/>
        <v>663.94</v>
      </c>
    </row>
    <row r="45" s="1" customFormat="1" ht="45" customHeight="1" spans="1:10">
      <c r="A45" s="4">
        <f t="shared" si="8"/>
        <v>43</v>
      </c>
      <c r="B45" s="4" t="s">
        <v>158</v>
      </c>
      <c r="C45" s="4" t="s">
        <v>159</v>
      </c>
      <c r="D45" s="4" t="s">
        <v>43</v>
      </c>
      <c r="E45" s="5">
        <v>1013.8</v>
      </c>
      <c r="F45" s="5">
        <v>250.34</v>
      </c>
      <c r="G45" s="5">
        <v>63.4</v>
      </c>
      <c r="H45" s="4" t="s">
        <v>70</v>
      </c>
      <c r="I45" s="4">
        <f t="shared" si="6"/>
        <v>1327.54</v>
      </c>
      <c r="J45" s="4">
        <f t="shared" si="7"/>
        <v>1327.54</v>
      </c>
    </row>
    <row r="46" s="1" customFormat="1" ht="45" customHeight="1" spans="1:10">
      <c r="A46" s="4">
        <f t="shared" si="8"/>
        <v>44</v>
      </c>
      <c r="B46" s="4" t="s">
        <v>160</v>
      </c>
      <c r="C46" s="4" t="s">
        <v>161</v>
      </c>
      <c r="D46" s="4" t="s">
        <v>43</v>
      </c>
      <c r="E46" s="5">
        <v>1013.8</v>
      </c>
      <c r="F46" s="5">
        <v>250.34</v>
      </c>
      <c r="G46" s="5">
        <v>63.4</v>
      </c>
      <c r="H46" s="4" t="s">
        <v>70</v>
      </c>
      <c r="I46" s="4">
        <f t="shared" si="6"/>
        <v>1327.54</v>
      </c>
      <c r="J46" s="4">
        <f t="shared" si="7"/>
        <v>1327.54</v>
      </c>
    </row>
    <row r="47" s="1" customFormat="1" ht="45" customHeight="1" spans="1:10">
      <c r="A47" s="4">
        <f t="shared" si="8"/>
        <v>45</v>
      </c>
      <c r="B47" s="4" t="s">
        <v>162</v>
      </c>
      <c r="C47" s="4" t="s">
        <v>163</v>
      </c>
      <c r="D47" s="4" t="s">
        <v>45</v>
      </c>
      <c r="E47" s="5">
        <v>1115.18</v>
      </c>
      <c r="F47" s="5">
        <v>275.68</v>
      </c>
      <c r="G47" s="5">
        <v>69.74</v>
      </c>
      <c r="H47" s="4" t="s">
        <v>148</v>
      </c>
      <c r="I47" s="4">
        <f t="shared" si="6"/>
        <v>1460.6</v>
      </c>
      <c r="J47" s="4">
        <f t="shared" si="7"/>
        <v>1460.6</v>
      </c>
    </row>
    <row r="48" s="1" customFormat="1" ht="45" customHeight="1" spans="1:10">
      <c r="A48" s="4">
        <f t="shared" si="8"/>
        <v>46</v>
      </c>
      <c r="B48" s="4" t="s">
        <v>164</v>
      </c>
      <c r="C48" s="4" t="s">
        <v>165</v>
      </c>
      <c r="D48" s="4" t="s">
        <v>47</v>
      </c>
      <c r="E48" s="5">
        <v>405.52</v>
      </c>
      <c r="F48" s="5">
        <v>101.36</v>
      </c>
      <c r="G48" s="5">
        <v>25.36</v>
      </c>
      <c r="H48" s="4" t="s">
        <v>93</v>
      </c>
      <c r="I48" s="4">
        <f t="shared" si="6"/>
        <v>532.24</v>
      </c>
      <c r="J48" s="4">
        <f t="shared" si="7"/>
        <v>532.24</v>
      </c>
    </row>
    <row r="49" s="1" customFormat="1" ht="45" customHeight="1" spans="1:10">
      <c r="A49" s="4">
        <f t="shared" si="8"/>
        <v>47</v>
      </c>
      <c r="B49" s="4" t="s">
        <v>166</v>
      </c>
      <c r="C49" s="4" t="s">
        <v>167</v>
      </c>
      <c r="D49" s="4" t="s">
        <v>47</v>
      </c>
      <c r="E49" s="5">
        <v>202.76</v>
      </c>
      <c r="F49" s="5">
        <v>50.68</v>
      </c>
      <c r="G49" s="5">
        <v>12.68</v>
      </c>
      <c r="H49" s="4" t="s">
        <v>75</v>
      </c>
      <c r="I49" s="4">
        <f t="shared" si="6"/>
        <v>266.12</v>
      </c>
      <c r="J49" s="4">
        <f t="shared" si="7"/>
        <v>266.12</v>
      </c>
    </row>
    <row r="50" s="1" customFormat="1" ht="45" customHeight="1" spans="1:10">
      <c r="A50" s="4">
        <f t="shared" si="8"/>
        <v>48</v>
      </c>
      <c r="B50" s="4" t="s">
        <v>168</v>
      </c>
      <c r="C50" s="4" t="s">
        <v>169</v>
      </c>
      <c r="D50" s="4" t="s">
        <v>47</v>
      </c>
      <c r="E50" s="5">
        <v>1013.8</v>
      </c>
      <c r="F50" s="5">
        <v>253.4</v>
      </c>
      <c r="G50" s="5">
        <v>63.4</v>
      </c>
      <c r="H50" s="4" t="s">
        <v>70</v>
      </c>
      <c r="I50" s="4">
        <f t="shared" si="6"/>
        <v>1330.6</v>
      </c>
      <c r="J50" s="4">
        <f t="shared" si="7"/>
        <v>1330.6</v>
      </c>
    </row>
    <row r="51" s="1" customFormat="1" ht="45" customHeight="1" spans="1:10">
      <c r="A51" s="4">
        <f t="shared" si="8"/>
        <v>49</v>
      </c>
      <c r="B51" s="4" t="s">
        <v>170</v>
      </c>
      <c r="C51" s="4" t="s">
        <v>171</v>
      </c>
      <c r="D51" s="4" t="s">
        <v>49</v>
      </c>
      <c r="E51" s="5">
        <v>1115.18</v>
      </c>
      <c r="F51" s="5">
        <v>175.68</v>
      </c>
      <c r="G51" s="5">
        <v>69.74</v>
      </c>
      <c r="H51" s="4" t="s">
        <v>148</v>
      </c>
      <c r="I51" s="4">
        <f t="shared" si="6"/>
        <v>1360.6</v>
      </c>
      <c r="J51" s="4">
        <f t="shared" si="7"/>
        <v>1360.6</v>
      </c>
    </row>
    <row r="52" s="1" customFormat="1" ht="45" customHeight="1" spans="1:10">
      <c r="A52" s="4">
        <f t="shared" si="8"/>
        <v>50</v>
      </c>
      <c r="B52" s="4" t="s">
        <v>172</v>
      </c>
      <c r="C52" s="4" t="s">
        <v>173</v>
      </c>
      <c r="D52" s="4" t="s">
        <v>49</v>
      </c>
      <c r="E52" s="5">
        <v>1115.18</v>
      </c>
      <c r="F52" s="5">
        <v>125.68</v>
      </c>
      <c r="G52" s="5">
        <v>69.74</v>
      </c>
      <c r="H52" s="4" t="s">
        <v>148</v>
      </c>
      <c r="I52" s="4">
        <f t="shared" ref="I52:I65" si="9">E52+F52+G52</f>
        <v>1310.6</v>
      </c>
      <c r="J52" s="4">
        <f t="shared" ref="J52:J65" si="10">I52</f>
        <v>1310.6</v>
      </c>
    </row>
    <row r="53" s="1" customFormat="1" ht="45" customHeight="1" spans="1:10">
      <c r="A53" s="4">
        <f t="shared" si="8"/>
        <v>51</v>
      </c>
      <c r="B53" s="4" t="s">
        <v>174</v>
      </c>
      <c r="C53" s="4" t="s">
        <v>175</v>
      </c>
      <c r="D53" s="4" t="s">
        <v>51</v>
      </c>
      <c r="E53" s="5">
        <v>1115.18</v>
      </c>
      <c r="F53" s="5">
        <v>275.68</v>
      </c>
      <c r="G53" s="5">
        <v>69.74</v>
      </c>
      <c r="H53" s="4" t="s">
        <v>148</v>
      </c>
      <c r="I53" s="4">
        <f t="shared" si="9"/>
        <v>1460.6</v>
      </c>
      <c r="J53" s="4">
        <f t="shared" si="10"/>
        <v>1460.6</v>
      </c>
    </row>
    <row r="54" s="1" customFormat="1" ht="45" customHeight="1" spans="1:10">
      <c r="A54" s="4">
        <f t="shared" ref="A54:A64" si="11">ROW()-2</f>
        <v>52</v>
      </c>
      <c r="B54" s="4" t="s">
        <v>176</v>
      </c>
      <c r="C54" s="4" t="s">
        <v>177</v>
      </c>
      <c r="D54" s="4" t="s">
        <v>53</v>
      </c>
      <c r="E54" s="5">
        <v>1115.18</v>
      </c>
      <c r="F54" s="5">
        <v>275.68</v>
      </c>
      <c r="G54" s="5">
        <v>69.74</v>
      </c>
      <c r="H54" s="4" t="s">
        <v>148</v>
      </c>
      <c r="I54" s="4">
        <f t="shared" si="9"/>
        <v>1460.6</v>
      </c>
      <c r="J54" s="4">
        <f t="shared" si="10"/>
        <v>1460.6</v>
      </c>
    </row>
    <row r="55" s="1" customFormat="1" ht="45" customHeight="1" spans="1:10">
      <c r="A55" s="4">
        <f t="shared" si="11"/>
        <v>53</v>
      </c>
      <c r="B55" s="4" t="s">
        <v>178</v>
      </c>
      <c r="C55" s="4" t="s">
        <v>179</v>
      </c>
      <c r="D55" s="4" t="s">
        <v>53</v>
      </c>
      <c r="E55" s="5">
        <v>1115.18</v>
      </c>
      <c r="F55" s="5">
        <v>275.68</v>
      </c>
      <c r="G55" s="5">
        <v>69.74</v>
      </c>
      <c r="H55" s="4" t="s">
        <v>148</v>
      </c>
      <c r="I55" s="4">
        <f t="shared" si="9"/>
        <v>1460.6</v>
      </c>
      <c r="J55" s="4">
        <f t="shared" si="10"/>
        <v>1460.6</v>
      </c>
    </row>
    <row r="56" s="1" customFormat="1" ht="45" customHeight="1" spans="1:10">
      <c r="A56" s="4">
        <f t="shared" si="11"/>
        <v>54</v>
      </c>
      <c r="B56" s="4" t="s">
        <v>180</v>
      </c>
      <c r="C56" s="4" t="s">
        <v>150</v>
      </c>
      <c r="D56" s="4" t="s">
        <v>53</v>
      </c>
      <c r="E56" s="5">
        <v>1115.18</v>
      </c>
      <c r="F56" s="5">
        <v>275.68</v>
      </c>
      <c r="G56" s="5">
        <v>69.74</v>
      </c>
      <c r="H56" s="4" t="s">
        <v>148</v>
      </c>
      <c r="I56" s="4">
        <f t="shared" si="9"/>
        <v>1460.6</v>
      </c>
      <c r="J56" s="4">
        <f t="shared" si="10"/>
        <v>1460.6</v>
      </c>
    </row>
    <row r="57" s="1" customFormat="1" ht="45" customHeight="1" spans="1:10">
      <c r="A57" s="4">
        <f t="shared" si="11"/>
        <v>55</v>
      </c>
      <c r="B57" s="4" t="s">
        <v>181</v>
      </c>
      <c r="C57" s="4" t="s">
        <v>182</v>
      </c>
      <c r="D57" s="4" t="s">
        <v>53</v>
      </c>
      <c r="E57" s="5">
        <v>1115.18</v>
      </c>
      <c r="F57" s="5">
        <v>275.68</v>
      </c>
      <c r="G57" s="5">
        <v>69.74</v>
      </c>
      <c r="H57" s="4" t="s">
        <v>148</v>
      </c>
      <c r="I57" s="4">
        <f t="shared" si="9"/>
        <v>1460.6</v>
      </c>
      <c r="J57" s="4">
        <f t="shared" si="10"/>
        <v>1460.6</v>
      </c>
    </row>
    <row r="58" s="1" customFormat="1" ht="45" customHeight="1" spans="1:10">
      <c r="A58" s="4">
        <f t="shared" si="11"/>
        <v>56</v>
      </c>
      <c r="B58" s="4" t="s">
        <v>183</v>
      </c>
      <c r="C58" s="4" t="s">
        <v>184</v>
      </c>
      <c r="D58" s="4" t="s">
        <v>53</v>
      </c>
      <c r="E58" s="5">
        <v>1115.18</v>
      </c>
      <c r="F58" s="5">
        <v>275.68</v>
      </c>
      <c r="G58" s="5">
        <v>69.74</v>
      </c>
      <c r="H58" s="4" t="s">
        <v>148</v>
      </c>
      <c r="I58" s="4">
        <f t="shared" si="9"/>
        <v>1460.6</v>
      </c>
      <c r="J58" s="4">
        <f t="shared" si="10"/>
        <v>1460.6</v>
      </c>
    </row>
    <row r="59" s="1" customFormat="1" ht="45" customHeight="1" spans="1:10">
      <c r="A59" s="4">
        <f t="shared" si="11"/>
        <v>57</v>
      </c>
      <c r="B59" s="4" t="s">
        <v>185</v>
      </c>
      <c r="C59" s="4" t="s">
        <v>186</v>
      </c>
      <c r="D59" s="4" t="s">
        <v>53</v>
      </c>
      <c r="E59" s="5">
        <v>709.66</v>
      </c>
      <c r="F59" s="5">
        <v>175.68</v>
      </c>
      <c r="G59" s="5">
        <v>44.38</v>
      </c>
      <c r="H59" s="4" t="s">
        <v>187</v>
      </c>
      <c r="I59" s="4">
        <f t="shared" si="9"/>
        <v>929.72</v>
      </c>
      <c r="J59" s="4">
        <f t="shared" si="10"/>
        <v>929.72</v>
      </c>
    </row>
    <row r="60" s="1" customFormat="1" ht="45" customHeight="1" spans="1:10">
      <c r="A60" s="4">
        <f t="shared" si="11"/>
        <v>58</v>
      </c>
      <c r="B60" s="4" t="s">
        <v>188</v>
      </c>
      <c r="C60" s="4" t="s">
        <v>189</v>
      </c>
      <c r="D60" s="4" t="s">
        <v>53</v>
      </c>
      <c r="E60" s="5">
        <v>1115.18</v>
      </c>
      <c r="F60" s="5">
        <v>275.68</v>
      </c>
      <c r="G60" s="5">
        <v>69.74</v>
      </c>
      <c r="H60" s="4" t="s">
        <v>148</v>
      </c>
      <c r="I60" s="4">
        <f t="shared" si="9"/>
        <v>1460.6</v>
      </c>
      <c r="J60" s="4">
        <f t="shared" si="10"/>
        <v>1460.6</v>
      </c>
    </row>
    <row r="61" s="1" customFormat="1" ht="45" customHeight="1" spans="1:10">
      <c r="A61" s="4">
        <f t="shared" si="11"/>
        <v>59</v>
      </c>
      <c r="B61" s="4" t="s">
        <v>190</v>
      </c>
      <c r="C61" s="4" t="s">
        <v>191</v>
      </c>
      <c r="D61" s="4" t="s">
        <v>53</v>
      </c>
      <c r="E61" s="5">
        <v>1115.18</v>
      </c>
      <c r="F61" s="5">
        <v>250.68</v>
      </c>
      <c r="G61" s="5">
        <v>69.74</v>
      </c>
      <c r="H61" s="4" t="s">
        <v>148</v>
      </c>
      <c r="I61" s="4">
        <f t="shared" si="9"/>
        <v>1435.6</v>
      </c>
      <c r="J61" s="4">
        <f t="shared" si="10"/>
        <v>1435.6</v>
      </c>
    </row>
    <row r="62" s="1" customFormat="1" ht="45" customHeight="1" spans="1:10">
      <c r="A62" s="4">
        <f t="shared" si="11"/>
        <v>60</v>
      </c>
      <c r="B62" s="4" t="s">
        <v>192</v>
      </c>
      <c r="C62" s="4" t="s">
        <v>193</v>
      </c>
      <c r="D62" s="4" t="s">
        <v>53</v>
      </c>
      <c r="E62" s="5">
        <v>1115.18</v>
      </c>
      <c r="F62" s="5">
        <v>275.68</v>
      </c>
      <c r="G62" s="5">
        <v>69.74</v>
      </c>
      <c r="H62" s="4" t="s">
        <v>148</v>
      </c>
      <c r="I62" s="4">
        <f t="shared" si="9"/>
        <v>1460.6</v>
      </c>
      <c r="J62" s="4">
        <f t="shared" si="10"/>
        <v>1460.6</v>
      </c>
    </row>
    <row r="63" s="1" customFormat="1" ht="45" customHeight="1" spans="1:10">
      <c r="A63" s="4">
        <f t="shared" si="11"/>
        <v>61</v>
      </c>
      <c r="B63" s="4" t="s">
        <v>194</v>
      </c>
      <c r="C63" s="4" t="s">
        <v>195</v>
      </c>
      <c r="D63" s="4" t="s">
        <v>53</v>
      </c>
      <c r="E63" s="5">
        <v>1115.18</v>
      </c>
      <c r="F63" s="5">
        <v>275.68</v>
      </c>
      <c r="G63" s="5">
        <v>69.74</v>
      </c>
      <c r="H63" s="4" t="s">
        <v>148</v>
      </c>
      <c r="I63" s="4">
        <f t="shared" si="9"/>
        <v>1460.6</v>
      </c>
      <c r="J63" s="4">
        <f t="shared" si="10"/>
        <v>1460.6</v>
      </c>
    </row>
    <row r="64" s="1" customFormat="1" ht="45" customHeight="1" spans="1:10">
      <c r="A64" s="4">
        <f t="shared" si="11"/>
        <v>62</v>
      </c>
      <c r="B64" s="4" t="s">
        <v>196</v>
      </c>
      <c r="C64" s="4" t="s">
        <v>197</v>
      </c>
      <c r="D64" s="4" t="s">
        <v>53</v>
      </c>
      <c r="E64" s="5">
        <v>1115.18</v>
      </c>
      <c r="F64" s="5">
        <v>275.68</v>
      </c>
      <c r="G64" s="5">
        <v>69.74</v>
      </c>
      <c r="H64" s="4" t="s">
        <v>148</v>
      </c>
      <c r="I64" s="4">
        <f t="shared" si="9"/>
        <v>1460.6</v>
      </c>
      <c r="J64" s="4">
        <f t="shared" si="10"/>
        <v>1460.6</v>
      </c>
    </row>
    <row r="65" s="1" customFormat="1" ht="45" customHeight="1" spans="1:10">
      <c r="A65" s="6" t="s">
        <v>55</v>
      </c>
      <c r="B65" s="7"/>
      <c r="C65" s="4"/>
      <c r="D65" s="4"/>
      <c r="E65" s="5">
        <f>SUM(E3:E64)</f>
        <v>46229.28</v>
      </c>
      <c r="F65" s="5">
        <f>SUM(F3:F64)</f>
        <v>11166.48</v>
      </c>
      <c r="G65" s="5">
        <f>SUM(G3:G64)</f>
        <v>2891.04</v>
      </c>
      <c r="H65" s="5"/>
      <c r="I65" s="5">
        <f>SUM(I3:I64)</f>
        <v>60286.8</v>
      </c>
      <c r="J65" s="5">
        <f>SUM(J3:J64)</f>
        <v>60286.8</v>
      </c>
    </row>
    <row r="66" customHeight="1" spans="5:10">
      <c r="E66" s="8"/>
      <c r="F66" s="8"/>
      <c r="G66" s="8"/>
      <c r="H66" s="8"/>
      <c r="I66" s="8"/>
      <c r="J66" s="8"/>
    </row>
  </sheetData>
  <mergeCells count="2">
    <mergeCell ref="A1:J1"/>
    <mergeCell ref="A65:B65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企业花名册</vt:lpstr>
      <vt:lpstr>申请个人部分花名册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2025-09-24T01:44:00Z</dcterms:created>
  <dcterms:modified xsi:type="dcterms:W3CDTF">2025-12-08T03:23:13Z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  <property fmtid="{D5CDD505-2E9C-101B-9397-08002B2CF9AE}" pid="4" name="ICV">
    <vt:lpwstr>F5FB6E0B9A6845D7A976663429C758B6_12</vt:lpwstr>
  </property>
</Properties>
</file>