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个班100%" sheetId="4" r:id="rId1"/>
    <sheet name="7个班60%247人" sheetId="7" r:id="rId2"/>
  </sheets>
  <definedNames>
    <definedName name="_xlnm._FilterDatabase" localSheetId="1" hidden="1">'7个班60%247人'!$A$2:$Q$10</definedName>
  </definedNames>
  <calcPr calcId="144525"/>
</workbook>
</file>

<file path=xl/sharedStrings.xml><?xml version="1.0" encoding="utf-8"?>
<sst xmlns="http://schemas.openxmlformats.org/spreadsheetml/2006/main" count="83" uniqueCount="50">
  <si>
    <t>喀什市职业技能培训补贴资金台账</t>
  </si>
  <si>
    <t>序号</t>
  </si>
  <si>
    <t>培训机构</t>
  </si>
  <si>
    <t>培训类型</t>
  </si>
  <si>
    <t>培训期号</t>
  </si>
  <si>
    <t>培训工种</t>
  </si>
  <si>
    <t>培训开始时间</t>
  </si>
  <si>
    <t>培训结束时间</t>
  </si>
  <si>
    <t>补贴标准</t>
  </si>
  <si>
    <t>培训人数</t>
  </si>
  <si>
    <t>符合申请100%培训补贴人数</t>
  </si>
  <si>
    <t>符合申请100%培训补贴资金</t>
  </si>
  <si>
    <t>备注</t>
  </si>
  <si>
    <t>喀什市技工学校</t>
  </si>
  <si>
    <t>职业技能培训</t>
  </si>
  <si>
    <t>KSS25JG09ZYCTFW009</t>
  </si>
  <si>
    <t>餐厅服务员</t>
  </si>
  <si>
    <t>2025.02.15</t>
  </si>
  <si>
    <t>2025.03.04</t>
  </si>
  <si>
    <t>合计</t>
  </si>
  <si>
    <t>100%2个班</t>
  </si>
  <si>
    <t>60%2个班</t>
  </si>
  <si>
    <t>申请40%培训补贴人数</t>
  </si>
  <si>
    <t>申请40%培训补贴资金</t>
  </si>
  <si>
    <t>符合申请60%培训补贴人数</t>
  </si>
  <si>
    <t>符合申请60%培训补贴资金</t>
  </si>
  <si>
    <t>扣除不符合享受培训补贴人数</t>
  </si>
  <si>
    <t>扣除资金</t>
  </si>
  <si>
    <t>实拨60%培训补贴资金</t>
  </si>
  <si>
    <t>KSS25JG23ZYJZFW01</t>
  </si>
  <si>
    <t>家政服务员</t>
  </si>
  <si>
    <t>2025.01.27</t>
  </si>
  <si>
    <t>2025.02.21</t>
  </si>
  <si>
    <t>KSS25JG24ZYJZF003</t>
  </si>
  <si>
    <t>2025.01.24</t>
  </si>
  <si>
    <t>2025.02.17</t>
  </si>
  <si>
    <t>KSS25JG09ZYJZFW006</t>
  </si>
  <si>
    <t>2025.01.25</t>
  </si>
  <si>
    <t>2025.02.18</t>
  </si>
  <si>
    <t>KSS25JG09ZYJZFW001</t>
  </si>
  <si>
    <t>2025.01.02</t>
  </si>
  <si>
    <t>2025.01.22</t>
  </si>
  <si>
    <t>KSS25JG09ZYJZFW10</t>
  </si>
  <si>
    <t>2025.02.22</t>
  </si>
  <si>
    <t>2025.03.12</t>
  </si>
  <si>
    <t>KSS25JG09ZYJZFW003</t>
  </si>
  <si>
    <t>2025.03.08</t>
  </si>
  <si>
    <t>KSS25JG18ZYJZFW01</t>
  </si>
  <si>
    <t>2025.02.13</t>
  </si>
  <si>
    <t>2025.03.05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</si>
</sst>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9"/>
  <sheetViews>
    <sheetView tabSelected="1" workbookViewId="0">
      <selection activeCell="H12" sqref="H12"/>
    </sheetView>
  </sheetViews>
  <sheetFormatPr defaultColWidth="9" defaultRowHeight="13.5"/>
  <cols>
    <col min="1" max="1" width="4.625" customWidth="1"/>
    <col min="2" max="2" width="14.875" customWidth="1"/>
    <col min="3" max="3" width="12.25" customWidth="1"/>
    <col min="4" max="4" width="17.5" customWidth="1"/>
    <col min="5" max="5" width="10.75" customWidth="1"/>
    <col min="6" max="6" width="10.125" customWidth="1"/>
    <col min="7" max="7" width="10.5" customWidth="1"/>
    <col min="9" max="9" width="9.5" customWidth="1"/>
    <col min="10" max="10" width="14.25" customWidth="1"/>
    <col min="11" max="11" width="13.375" customWidth="1"/>
    <col min="12" max="12" width="11" customWidth="1"/>
  </cols>
  <sheetData>
    <row r="1" ht="25.5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42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42" customHeight="1" spans="1:12">
      <c r="A3" s="12">
        <v>1</v>
      </c>
      <c r="B3" s="12" t="s">
        <v>13</v>
      </c>
      <c r="C3" s="12" t="s">
        <v>14</v>
      </c>
      <c r="D3" s="13" t="s">
        <v>15</v>
      </c>
      <c r="E3" s="12" t="s">
        <v>16</v>
      </c>
      <c r="F3" s="12" t="s">
        <v>17</v>
      </c>
      <c r="G3" s="12" t="s">
        <v>18</v>
      </c>
      <c r="H3" s="12">
        <v>1800</v>
      </c>
      <c r="I3" s="12">
        <v>30</v>
      </c>
      <c r="J3" s="12">
        <v>23</v>
      </c>
      <c r="K3" s="12">
        <f>J3*H3</f>
        <v>41400</v>
      </c>
      <c r="L3" s="17"/>
    </row>
    <row r="4" ht="53" customHeight="1" spans="1:12">
      <c r="A4" s="14" t="s">
        <v>19</v>
      </c>
      <c r="B4" s="15"/>
      <c r="C4" s="15"/>
      <c r="D4" s="15"/>
      <c r="E4" s="15"/>
      <c r="F4" s="15"/>
      <c r="G4" s="15"/>
      <c r="H4" s="16"/>
      <c r="I4" s="12">
        <v>30</v>
      </c>
      <c r="J4" s="12">
        <f>SUM(J3:J3)</f>
        <v>23</v>
      </c>
      <c r="K4" s="12">
        <f>SUM(K3:K3)</f>
        <v>41400</v>
      </c>
      <c r="L4" s="17"/>
    </row>
    <row r="27" spans="7:9">
      <c r="G27" t="s">
        <v>20</v>
      </c>
      <c r="H27">
        <v>70</v>
      </c>
      <c r="I27">
        <v>126000</v>
      </c>
    </row>
    <row r="28" spans="7:9">
      <c r="G28" t="s">
        <v>21</v>
      </c>
      <c r="H28">
        <v>42</v>
      </c>
      <c r="I28">
        <v>25800</v>
      </c>
    </row>
    <row r="29" spans="8:9">
      <c r="H29">
        <f>SUM(H27:H28)</f>
        <v>112</v>
      </c>
      <c r="I29">
        <f>SUM(I27:I28)</f>
        <v>151800</v>
      </c>
    </row>
  </sheetData>
  <mergeCells count="2">
    <mergeCell ref="A1:L1"/>
    <mergeCell ref="A4:H4"/>
  </mergeCells>
  <pageMargins left="0.432638888888889" right="0.550694444444444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Q10"/>
  <sheetViews>
    <sheetView topLeftCell="C1" workbookViewId="0">
      <selection activeCell="T6" sqref="T6"/>
    </sheetView>
  </sheetViews>
  <sheetFormatPr defaultColWidth="9" defaultRowHeight="13.5"/>
  <cols>
    <col min="1" max="1" width="4.625" style="1" customWidth="1"/>
    <col min="2" max="2" width="13.125" style="1" customWidth="1"/>
    <col min="3" max="3" width="11.25" style="1" customWidth="1"/>
    <col min="4" max="4" width="16.75" style="1" customWidth="1"/>
    <col min="5" max="5" width="9" style="1"/>
    <col min="6" max="6" width="10.125" style="1" customWidth="1"/>
    <col min="7" max="7" width="11.125" style="1" customWidth="1"/>
    <col min="8" max="8" width="6.375" style="1" customWidth="1"/>
    <col min="9" max="9" width="7.125" style="1" customWidth="1"/>
    <col min="10" max="17" width="6.75" style="1" customWidth="1"/>
    <col min="18" max="16384" width="9" style="1"/>
  </cols>
  <sheetData>
    <row r="1" ht="25.5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"/>
    </row>
    <row r="2" ht="90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  <c r="O2" s="4" t="s">
        <v>27</v>
      </c>
      <c r="P2" s="4" t="s">
        <v>28</v>
      </c>
      <c r="Q2" s="4" t="s">
        <v>12</v>
      </c>
    </row>
    <row r="3" ht="36" customHeight="1" spans="1:17">
      <c r="A3" s="5">
        <v>1</v>
      </c>
      <c r="B3" s="5" t="s">
        <v>13</v>
      </c>
      <c r="C3" s="5" t="s">
        <v>14</v>
      </c>
      <c r="D3" s="5" t="s">
        <v>29</v>
      </c>
      <c r="E3" s="5" t="s">
        <v>30</v>
      </c>
      <c r="F3" s="5" t="s">
        <v>31</v>
      </c>
      <c r="G3" s="5" t="s">
        <v>32</v>
      </c>
      <c r="H3" s="5">
        <v>1800</v>
      </c>
      <c r="I3" s="5">
        <v>50</v>
      </c>
      <c r="J3" s="5">
        <v>50</v>
      </c>
      <c r="K3" s="5">
        <f t="shared" ref="K3:K8" si="0">J3*H3*0.4</f>
        <v>36000</v>
      </c>
      <c r="L3" s="5">
        <v>46</v>
      </c>
      <c r="M3" s="5">
        <f>L3*H3*0.6</f>
        <v>49680</v>
      </c>
      <c r="N3" s="5">
        <f>I3-L3</f>
        <v>4</v>
      </c>
      <c r="O3" s="5">
        <f>N3*H3*0.4</f>
        <v>2880</v>
      </c>
      <c r="P3" s="5">
        <f>M3-O3</f>
        <v>46800</v>
      </c>
      <c r="Q3" s="9"/>
    </row>
    <row r="4" ht="36" customHeight="1" spans="1:17">
      <c r="A4" s="5">
        <v>2</v>
      </c>
      <c r="B4" s="5" t="s">
        <v>13</v>
      </c>
      <c r="C4" s="5" t="s">
        <v>14</v>
      </c>
      <c r="D4" s="5" t="s">
        <v>33</v>
      </c>
      <c r="E4" s="5" t="s">
        <v>30</v>
      </c>
      <c r="F4" s="5" t="s">
        <v>34</v>
      </c>
      <c r="G4" s="5" t="s">
        <v>35</v>
      </c>
      <c r="H4" s="5">
        <v>1800</v>
      </c>
      <c r="I4" s="5">
        <v>50</v>
      </c>
      <c r="J4" s="5">
        <v>50</v>
      </c>
      <c r="K4" s="5">
        <f t="shared" si="0"/>
        <v>36000</v>
      </c>
      <c r="L4" s="5">
        <v>48</v>
      </c>
      <c r="M4" s="5">
        <f t="shared" ref="M4:M9" si="1">L4*H4*0.6</f>
        <v>51840</v>
      </c>
      <c r="N4" s="5">
        <f t="shared" ref="N4:N9" si="2">I4-L4</f>
        <v>2</v>
      </c>
      <c r="O4" s="5">
        <f t="shared" ref="O4:O9" si="3">N4*H4*0.4</f>
        <v>1440</v>
      </c>
      <c r="P4" s="5">
        <f t="shared" ref="P4:P9" si="4">M4-O4</f>
        <v>50400</v>
      </c>
      <c r="Q4" s="9"/>
    </row>
    <row r="5" ht="36" customHeight="1" spans="1:17">
      <c r="A5" s="5">
        <v>3</v>
      </c>
      <c r="B5" s="5" t="s">
        <v>13</v>
      </c>
      <c r="C5" s="5" t="s">
        <v>14</v>
      </c>
      <c r="D5" s="5" t="s">
        <v>36</v>
      </c>
      <c r="E5" s="5" t="s">
        <v>30</v>
      </c>
      <c r="F5" s="5" t="s">
        <v>37</v>
      </c>
      <c r="G5" s="5" t="s">
        <v>38</v>
      </c>
      <c r="H5" s="5">
        <v>1800</v>
      </c>
      <c r="I5" s="5">
        <v>38</v>
      </c>
      <c r="J5" s="5">
        <v>38</v>
      </c>
      <c r="K5" s="5">
        <f t="shared" si="0"/>
        <v>27360</v>
      </c>
      <c r="L5" s="5">
        <v>32</v>
      </c>
      <c r="M5" s="5">
        <f t="shared" si="1"/>
        <v>34560</v>
      </c>
      <c r="N5" s="5">
        <f t="shared" si="2"/>
        <v>6</v>
      </c>
      <c r="O5" s="5">
        <f t="shared" si="3"/>
        <v>4320</v>
      </c>
      <c r="P5" s="5">
        <f t="shared" si="4"/>
        <v>30240</v>
      </c>
      <c r="Q5" s="9"/>
    </row>
    <row r="6" ht="36" customHeight="1" spans="1:17">
      <c r="A6" s="5">
        <v>4</v>
      </c>
      <c r="B6" s="5" t="s">
        <v>13</v>
      </c>
      <c r="C6" s="5" t="s">
        <v>14</v>
      </c>
      <c r="D6" s="5" t="s">
        <v>39</v>
      </c>
      <c r="E6" s="5" t="s">
        <v>30</v>
      </c>
      <c r="F6" s="5" t="s">
        <v>40</v>
      </c>
      <c r="G6" s="5" t="s">
        <v>41</v>
      </c>
      <c r="H6" s="5">
        <v>1800</v>
      </c>
      <c r="I6" s="5">
        <v>45</v>
      </c>
      <c r="J6" s="5">
        <v>45</v>
      </c>
      <c r="K6" s="5">
        <f t="shared" si="0"/>
        <v>32400</v>
      </c>
      <c r="L6" s="5">
        <v>32</v>
      </c>
      <c r="M6" s="5">
        <f t="shared" si="1"/>
        <v>34560</v>
      </c>
      <c r="N6" s="5">
        <f t="shared" si="2"/>
        <v>13</v>
      </c>
      <c r="O6" s="5">
        <f t="shared" si="3"/>
        <v>9360</v>
      </c>
      <c r="P6" s="5">
        <f t="shared" si="4"/>
        <v>25200</v>
      </c>
      <c r="Q6" s="9"/>
    </row>
    <row r="7" ht="36" customHeight="1" spans="1:17">
      <c r="A7" s="5">
        <v>5</v>
      </c>
      <c r="B7" s="5" t="s">
        <v>13</v>
      </c>
      <c r="C7" s="5" t="s">
        <v>14</v>
      </c>
      <c r="D7" s="5" t="s">
        <v>42</v>
      </c>
      <c r="E7" s="5" t="s">
        <v>30</v>
      </c>
      <c r="F7" s="5" t="s">
        <v>43</v>
      </c>
      <c r="G7" s="5" t="s">
        <v>44</v>
      </c>
      <c r="H7" s="5">
        <v>1800</v>
      </c>
      <c r="I7" s="5">
        <v>39</v>
      </c>
      <c r="J7" s="5">
        <v>39</v>
      </c>
      <c r="K7" s="5">
        <f t="shared" si="0"/>
        <v>28080</v>
      </c>
      <c r="L7" s="5">
        <v>30</v>
      </c>
      <c r="M7" s="5">
        <f t="shared" si="1"/>
        <v>32400</v>
      </c>
      <c r="N7" s="5">
        <f t="shared" si="2"/>
        <v>9</v>
      </c>
      <c r="O7" s="5">
        <f t="shared" si="3"/>
        <v>6480</v>
      </c>
      <c r="P7" s="5">
        <f t="shared" si="4"/>
        <v>25920</v>
      </c>
      <c r="Q7" s="9"/>
    </row>
    <row r="8" ht="36" customHeight="1" spans="1:17">
      <c r="A8" s="5">
        <v>6</v>
      </c>
      <c r="B8" s="5" t="s">
        <v>13</v>
      </c>
      <c r="C8" s="5" t="s">
        <v>14</v>
      </c>
      <c r="D8" s="5" t="s">
        <v>45</v>
      </c>
      <c r="E8" s="5" t="s">
        <v>30</v>
      </c>
      <c r="F8" s="5" t="s">
        <v>31</v>
      </c>
      <c r="G8" s="5" t="s">
        <v>46</v>
      </c>
      <c r="H8" s="5">
        <v>1800</v>
      </c>
      <c r="I8" s="5">
        <v>39</v>
      </c>
      <c r="J8" s="5">
        <v>39</v>
      </c>
      <c r="K8" s="5">
        <f t="shared" si="0"/>
        <v>28080</v>
      </c>
      <c r="L8" s="5">
        <v>34</v>
      </c>
      <c r="M8" s="5">
        <f t="shared" si="1"/>
        <v>36720</v>
      </c>
      <c r="N8" s="5">
        <f t="shared" si="2"/>
        <v>5</v>
      </c>
      <c r="O8" s="5">
        <f t="shared" si="3"/>
        <v>3600</v>
      </c>
      <c r="P8" s="5">
        <f t="shared" si="4"/>
        <v>33120</v>
      </c>
      <c r="Q8" s="9"/>
    </row>
    <row r="9" ht="36" customHeight="1" spans="1:17">
      <c r="A9" s="5">
        <v>7</v>
      </c>
      <c r="B9" s="5" t="s">
        <v>13</v>
      </c>
      <c r="C9" s="5" t="s">
        <v>14</v>
      </c>
      <c r="D9" s="5" t="s">
        <v>47</v>
      </c>
      <c r="E9" s="5" t="s">
        <v>30</v>
      </c>
      <c r="F9" s="5" t="s">
        <v>48</v>
      </c>
      <c r="G9" s="5" t="s">
        <v>49</v>
      </c>
      <c r="H9" s="5">
        <v>1800</v>
      </c>
      <c r="I9" s="5">
        <v>37</v>
      </c>
      <c r="J9" s="5">
        <v>37</v>
      </c>
      <c r="K9" s="5">
        <v>26640</v>
      </c>
      <c r="L9" s="5">
        <v>25</v>
      </c>
      <c r="M9" s="5">
        <f t="shared" si="1"/>
        <v>27000</v>
      </c>
      <c r="N9" s="5">
        <f t="shared" si="2"/>
        <v>12</v>
      </c>
      <c r="O9" s="5">
        <f t="shared" si="3"/>
        <v>8640</v>
      </c>
      <c r="P9" s="5">
        <f t="shared" si="4"/>
        <v>18360</v>
      </c>
      <c r="Q9" s="9"/>
    </row>
    <row r="10" ht="36" customHeight="1" spans="1:17">
      <c r="A10" s="6" t="s">
        <v>19</v>
      </c>
      <c r="B10" s="7"/>
      <c r="C10" s="7"/>
      <c r="D10" s="7"/>
      <c r="E10" s="7"/>
      <c r="F10" s="7"/>
      <c r="G10" s="7"/>
      <c r="H10" s="7"/>
      <c r="I10" s="5">
        <f t="shared" ref="I10:P10" si="5">SUM(I3:I9)</f>
        <v>298</v>
      </c>
      <c r="J10" s="5">
        <f t="shared" si="5"/>
        <v>298</v>
      </c>
      <c r="K10" s="5">
        <f t="shared" si="5"/>
        <v>214560</v>
      </c>
      <c r="L10" s="5">
        <f t="shared" si="5"/>
        <v>247</v>
      </c>
      <c r="M10" s="5">
        <f t="shared" si="5"/>
        <v>266760</v>
      </c>
      <c r="N10" s="5">
        <f t="shared" si="5"/>
        <v>51</v>
      </c>
      <c r="O10" s="5">
        <f t="shared" si="5"/>
        <v>36720</v>
      </c>
      <c r="P10" s="5">
        <f t="shared" si="5"/>
        <v>230040</v>
      </c>
      <c r="Q10" s="9"/>
    </row>
  </sheetData>
  <autoFilter ref="A2:Q10">
    <extLst/>
  </autoFilter>
  <mergeCells count="2">
    <mergeCell ref="A1:Q1"/>
    <mergeCell ref="A10:H10"/>
  </mergeCells>
  <pageMargins left="0.156944444444444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1个班100%</vt:lpstr>
      <vt:lpstr>7个班60%247人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2024-01-23T17:01:00Z</dcterms:created>
  <dcterms:modified xsi:type="dcterms:W3CDTF">2025-10-13T12:27:25Z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B6F12AFB3CB7484F91DAAC82DA52D384_13</vt:lpwstr>
  </property>
  <property fmtid="{D5CDD505-2E9C-101B-9397-08002B2CF9AE}" pid="4" name="KSOReadingLayout">
    <vt:bool>true</vt:bool>
  </property>
</Properties>
</file>