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申请100%培训补贴" sheetId="1" r:id="rId1"/>
    <sheet name="申请60%培训补贴" sheetId="2" r:id="rId2"/>
  </sheets>
  <calcPr calcId="144525"/>
</workbook>
</file>

<file path=xl/sharedStrings.xml><?xml version="1.0" encoding="utf-8"?>
<sst xmlns="http://schemas.openxmlformats.org/spreadsheetml/2006/main" count="132" uniqueCount="56">
  <si>
    <t>喀什市职业技能培训补贴资金台账</t>
  </si>
  <si>
    <t>序号</t>
  </si>
  <si>
    <t>培训机构</t>
  </si>
  <si>
    <t>培训类型</t>
  </si>
  <si>
    <t>培训期号</t>
  </si>
  <si>
    <t>培训工种</t>
  </si>
  <si>
    <t>培训开始时间</t>
  </si>
  <si>
    <t>培训结束时间</t>
  </si>
  <si>
    <r>
      <t xml:space="preserve">补贴标准
</t>
    </r>
    <r>
      <rPr>
        <b/>
        <sz val="10"/>
        <rFont val="宋体"/>
        <charset val="134"/>
        <scheme val="minor"/>
      </rPr>
      <t>(元/人）</t>
    </r>
  </si>
  <si>
    <t>培训人数</t>
  </si>
  <si>
    <t>培训合格人数</t>
  </si>
  <si>
    <r>
      <t xml:space="preserve">实拨100%培训补贴金额
</t>
    </r>
    <r>
      <rPr>
        <b/>
        <sz val="10"/>
        <rFont val="宋体"/>
        <charset val="134"/>
        <scheme val="minor"/>
      </rPr>
      <t>（元）</t>
    </r>
  </si>
  <si>
    <t>喀什市技工学校</t>
  </si>
  <si>
    <t>职业技能培训</t>
  </si>
  <si>
    <t>ks2023jgdiangong6</t>
  </si>
  <si>
    <t>电工</t>
  </si>
  <si>
    <t>20230327</t>
  </si>
  <si>
    <t>20230510</t>
  </si>
  <si>
    <t>ks2023jgdiangong7</t>
  </si>
  <si>
    <t>ks2023jgdiangong22</t>
  </si>
  <si>
    <t>20230621</t>
  </si>
  <si>
    <t>20230804</t>
  </si>
  <si>
    <t>ks2023jgcanting14</t>
  </si>
  <si>
    <t>餐厅服务员</t>
  </si>
  <si>
    <t>ks2023jgcantingfuwuyuan24</t>
  </si>
  <si>
    <t>ks2023jgguangong9</t>
  </si>
  <si>
    <t>管工</t>
  </si>
  <si>
    <t>20230425</t>
  </si>
  <si>
    <t>ks2023jghangong13</t>
  </si>
  <si>
    <t>电焊工</t>
  </si>
  <si>
    <t>ks2023jgmeifa10</t>
  </si>
  <si>
    <t>美发师</t>
  </si>
  <si>
    <t>ks2023jgmeifa20</t>
  </si>
  <si>
    <t>20230720</t>
  </si>
  <si>
    <t>ks2023jgmeirong12</t>
  </si>
  <si>
    <t>美容师</t>
  </si>
  <si>
    <t>20230329</t>
  </si>
  <si>
    <t>20230427</t>
  </si>
  <si>
    <t>ks2023jgmeirong21</t>
  </si>
  <si>
    <t>ks2023jgdanang11</t>
  </si>
  <si>
    <t>中式面点师</t>
  </si>
  <si>
    <t>ks2023jgzhongshimiandianshi23</t>
  </si>
  <si>
    <t>ks2023jgchexiu8</t>
  </si>
  <si>
    <t>汽车维修工</t>
  </si>
  <si>
    <t>ks2023jgqichiweixiugong25</t>
  </si>
  <si>
    <t>合计</t>
  </si>
  <si>
    <r>
      <t xml:space="preserve">补贴标准
</t>
    </r>
    <r>
      <rPr>
        <b/>
        <sz val="10"/>
        <color theme="1"/>
        <rFont val="宋体"/>
        <charset val="134"/>
        <scheme val="minor"/>
      </rPr>
      <t>(元/人）</t>
    </r>
  </si>
  <si>
    <r>
      <t>申请40%培训补贴金额</t>
    </r>
    <r>
      <rPr>
        <b/>
        <sz val="10"/>
        <color theme="1"/>
        <rFont val="宋体"/>
        <charset val="134"/>
        <scheme val="minor"/>
      </rPr>
      <t>（元）</t>
    </r>
  </si>
  <si>
    <r>
      <t>申请60%培训补贴金额</t>
    </r>
    <r>
      <rPr>
        <b/>
        <sz val="10"/>
        <color theme="1"/>
        <rFont val="宋体"/>
        <charset val="134"/>
        <scheme val="minor"/>
      </rPr>
      <t>（元）</t>
    </r>
  </si>
  <si>
    <t>培训不合格人数</t>
  </si>
  <si>
    <r>
      <t>扣除金额</t>
    </r>
    <r>
      <rPr>
        <b/>
        <sz val="10"/>
        <color theme="1"/>
        <rFont val="宋体"/>
        <charset val="134"/>
        <scheme val="minor"/>
      </rPr>
      <t>（元）</t>
    </r>
  </si>
  <si>
    <r>
      <t xml:space="preserve">实拨60%培训补贴金额
</t>
    </r>
    <r>
      <rPr>
        <b/>
        <sz val="10"/>
        <color theme="1"/>
        <rFont val="宋体"/>
        <charset val="134"/>
        <scheme val="minor"/>
      </rPr>
      <t>（元）</t>
    </r>
  </si>
  <si>
    <t>2023semandianhan1</t>
  </si>
  <si>
    <t>2023semandianhan2</t>
  </si>
  <si>
    <t>2023semandianhan3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</si>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</sst>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K2" sqref="K2"/>
    </sheetView>
  </sheetViews>
  <sheetFormatPr defaultColWidth="8.89166666666667" defaultRowHeight="13.5"/>
  <cols>
    <col min="1" max="1" width="5" style="12" customWidth="1"/>
    <col min="2" max="2" width="15.75" style="12" customWidth="1"/>
    <col min="3" max="3" width="12.625" style="12" customWidth="1"/>
    <col min="4" max="4" width="31.125" style="12" customWidth="1"/>
    <col min="5" max="5" width="13.375" style="12" customWidth="1"/>
    <col min="6" max="6" width="10.125" style="12" customWidth="1"/>
    <col min="7" max="7" width="9.75" style="12" customWidth="1"/>
    <col min="8" max="8" width="9.25" style="12" customWidth="1"/>
    <col min="9" max="9" width="8.625" style="12" customWidth="1"/>
    <col min="10" max="10" width="9.375" style="12" customWidth="1"/>
    <col min="11" max="11" width="12" style="12" customWidth="1"/>
    <col min="12" max="16381" width="8.89166666666667" style="12"/>
    <col min="16382" max="16384" width="8.89166666666667" style="2"/>
  </cols>
  <sheetData>
    <row r="1" s="12" customFormat="1" ht="35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3" customFormat="1" ht="45" customHeight="1" spans="1:1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</row>
    <row r="3" s="12" customFormat="1" ht="24" customHeight="1" spans="1:11">
      <c r="A3" s="16">
        <v>1</v>
      </c>
      <c r="B3" s="6" t="s">
        <v>12</v>
      </c>
      <c r="C3" s="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>
        <v>1800</v>
      </c>
      <c r="I3" s="16">
        <v>26</v>
      </c>
      <c r="J3" s="16">
        <v>4</v>
      </c>
      <c r="K3" s="16">
        <f t="shared" ref="K3:K17" si="0">J3*H3</f>
        <v>7200</v>
      </c>
    </row>
    <row r="4" s="12" customFormat="1" ht="24" customHeight="1" spans="1:11">
      <c r="A4" s="16">
        <v>2</v>
      </c>
      <c r="B4" s="6" t="s">
        <v>12</v>
      </c>
      <c r="C4" s="6" t="s">
        <v>13</v>
      </c>
      <c r="D4" s="16" t="s">
        <v>18</v>
      </c>
      <c r="E4" s="16" t="s">
        <v>15</v>
      </c>
      <c r="F4" s="16" t="s">
        <v>16</v>
      </c>
      <c r="G4" s="16" t="s">
        <v>17</v>
      </c>
      <c r="H4" s="16">
        <v>1800</v>
      </c>
      <c r="I4" s="16">
        <v>30</v>
      </c>
      <c r="J4" s="16">
        <v>10</v>
      </c>
      <c r="K4" s="16">
        <f t="shared" si="0"/>
        <v>18000</v>
      </c>
    </row>
    <row r="5" s="12" customFormat="1" ht="24" customHeight="1" spans="1:11">
      <c r="A5" s="16">
        <v>3</v>
      </c>
      <c r="B5" s="6" t="s">
        <v>12</v>
      </c>
      <c r="C5" s="6" t="s">
        <v>13</v>
      </c>
      <c r="D5" s="16" t="s">
        <v>19</v>
      </c>
      <c r="E5" s="16" t="s">
        <v>15</v>
      </c>
      <c r="F5" s="16" t="s">
        <v>20</v>
      </c>
      <c r="G5" s="16" t="s">
        <v>21</v>
      </c>
      <c r="H5" s="16">
        <v>1800</v>
      </c>
      <c r="I5" s="16">
        <v>44</v>
      </c>
      <c r="J5" s="16">
        <v>23</v>
      </c>
      <c r="K5" s="16">
        <f t="shared" si="0"/>
        <v>41400</v>
      </c>
    </row>
    <row r="6" s="12" customFormat="1" ht="24" customHeight="1" spans="1:11">
      <c r="A6" s="16">
        <v>4</v>
      </c>
      <c r="B6" s="6" t="s">
        <v>12</v>
      </c>
      <c r="C6" s="6" t="s">
        <v>13</v>
      </c>
      <c r="D6" s="16" t="s">
        <v>22</v>
      </c>
      <c r="E6" s="16" t="s">
        <v>23</v>
      </c>
      <c r="F6" s="16" t="s">
        <v>16</v>
      </c>
      <c r="G6" s="16" t="s">
        <v>17</v>
      </c>
      <c r="H6" s="16">
        <v>1800</v>
      </c>
      <c r="I6" s="16">
        <v>12</v>
      </c>
      <c r="J6" s="16">
        <v>3</v>
      </c>
      <c r="K6" s="16">
        <f t="shared" si="0"/>
        <v>5400</v>
      </c>
    </row>
    <row r="7" s="12" customFormat="1" ht="24" customHeight="1" spans="1:11">
      <c r="A7" s="16">
        <v>5</v>
      </c>
      <c r="B7" s="6" t="s">
        <v>12</v>
      </c>
      <c r="C7" s="6" t="s">
        <v>13</v>
      </c>
      <c r="D7" s="16" t="s">
        <v>24</v>
      </c>
      <c r="E7" s="16" t="s">
        <v>23</v>
      </c>
      <c r="F7" s="16" t="s">
        <v>20</v>
      </c>
      <c r="G7" s="16" t="s">
        <v>21</v>
      </c>
      <c r="H7" s="16">
        <v>1800</v>
      </c>
      <c r="I7" s="16">
        <v>16</v>
      </c>
      <c r="J7" s="16">
        <v>9</v>
      </c>
      <c r="K7" s="16">
        <f t="shared" si="0"/>
        <v>16200</v>
      </c>
    </row>
    <row r="8" s="12" customFormat="1" ht="24" customHeight="1" spans="1:11">
      <c r="A8" s="16">
        <v>6</v>
      </c>
      <c r="B8" s="6" t="s">
        <v>12</v>
      </c>
      <c r="C8" s="6" t="s">
        <v>13</v>
      </c>
      <c r="D8" s="16" t="s">
        <v>25</v>
      </c>
      <c r="E8" s="16" t="s">
        <v>26</v>
      </c>
      <c r="F8" s="16" t="s">
        <v>16</v>
      </c>
      <c r="G8" s="16" t="s">
        <v>27</v>
      </c>
      <c r="H8" s="16">
        <v>1500</v>
      </c>
      <c r="I8" s="16">
        <v>29</v>
      </c>
      <c r="J8" s="16">
        <v>20</v>
      </c>
      <c r="K8" s="16">
        <f t="shared" si="0"/>
        <v>30000</v>
      </c>
    </row>
    <row r="9" s="12" customFormat="1" ht="24" customHeight="1" spans="1:11">
      <c r="A9" s="16">
        <v>7</v>
      </c>
      <c r="B9" s="6" t="s">
        <v>12</v>
      </c>
      <c r="C9" s="6" t="s">
        <v>13</v>
      </c>
      <c r="D9" s="16" t="s">
        <v>28</v>
      </c>
      <c r="E9" s="16" t="s">
        <v>29</v>
      </c>
      <c r="F9" s="16" t="s">
        <v>16</v>
      </c>
      <c r="G9" s="16" t="s">
        <v>27</v>
      </c>
      <c r="H9" s="16">
        <v>1500</v>
      </c>
      <c r="I9" s="16">
        <v>14</v>
      </c>
      <c r="J9" s="16">
        <v>8</v>
      </c>
      <c r="K9" s="16">
        <f t="shared" si="0"/>
        <v>12000</v>
      </c>
    </row>
    <row r="10" s="12" customFormat="1" ht="24" customHeight="1" spans="1:11">
      <c r="A10" s="16">
        <v>8</v>
      </c>
      <c r="B10" s="6" t="s">
        <v>12</v>
      </c>
      <c r="C10" s="6" t="s">
        <v>13</v>
      </c>
      <c r="D10" s="16" t="s">
        <v>30</v>
      </c>
      <c r="E10" s="16" t="s">
        <v>31</v>
      </c>
      <c r="F10" s="16" t="s">
        <v>16</v>
      </c>
      <c r="G10" s="16" t="s">
        <v>27</v>
      </c>
      <c r="H10" s="16">
        <v>1200</v>
      </c>
      <c r="I10" s="16">
        <v>32</v>
      </c>
      <c r="J10" s="16">
        <v>22</v>
      </c>
      <c r="K10" s="16">
        <f t="shared" si="0"/>
        <v>26400</v>
      </c>
    </row>
    <row r="11" s="12" customFormat="1" ht="24" customHeight="1" spans="1:11">
      <c r="A11" s="16">
        <v>9</v>
      </c>
      <c r="B11" s="6" t="s">
        <v>12</v>
      </c>
      <c r="C11" s="6" t="s">
        <v>13</v>
      </c>
      <c r="D11" s="16" t="s">
        <v>32</v>
      </c>
      <c r="E11" s="16" t="s">
        <v>31</v>
      </c>
      <c r="F11" s="16" t="s">
        <v>20</v>
      </c>
      <c r="G11" s="16" t="s">
        <v>33</v>
      </c>
      <c r="H11" s="16">
        <v>1200</v>
      </c>
      <c r="I11" s="16">
        <v>24</v>
      </c>
      <c r="J11" s="16">
        <v>13</v>
      </c>
      <c r="K11" s="16">
        <f t="shared" si="0"/>
        <v>15600</v>
      </c>
    </row>
    <row r="12" s="12" customFormat="1" ht="24" customHeight="1" spans="1:11">
      <c r="A12" s="16">
        <v>10</v>
      </c>
      <c r="B12" s="6" t="s">
        <v>12</v>
      </c>
      <c r="C12" s="6" t="s">
        <v>13</v>
      </c>
      <c r="D12" s="16" t="s">
        <v>34</v>
      </c>
      <c r="E12" s="16" t="s">
        <v>35</v>
      </c>
      <c r="F12" s="16" t="s">
        <v>36</v>
      </c>
      <c r="G12" s="16" t="s">
        <v>37</v>
      </c>
      <c r="H12" s="16">
        <v>1200</v>
      </c>
      <c r="I12" s="16">
        <v>37</v>
      </c>
      <c r="J12" s="16">
        <v>29</v>
      </c>
      <c r="K12" s="16">
        <f t="shared" si="0"/>
        <v>34800</v>
      </c>
    </row>
    <row r="13" s="12" customFormat="1" ht="24" customHeight="1" spans="1:11">
      <c r="A13" s="16">
        <v>11</v>
      </c>
      <c r="B13" s="6" t="s">
        <v>12</v>
      </c>
      <c r="C13" s="6" t="s">
        <v>13</v>
      </c>
      <c r="D13" s="16" t="s">
        <v>38</v>
      </c>
      <c r="E13" s="16" t="s">
        <v>35</v>
      </c>
      <c r="F13" s="16" t="s">
        <v>20</v>
      </c>
      <c r="G13" s="16" t="s">
        <v>33</v>
      </c>
      <c r="H13" s="16">
        <v>1200</v>
      </c>
      <c r="I13" s="16">
        <v>35</v>
      </c>
      <c r="J13" s="16">
        <v>20</v>
      </c>
      <c r="K13" s="16">
        <f t="shared" si="0"/>
        <v>24000</v>
      </c>
    </row>
    <row r="14" s="12" customFormat="1" ht="24" customHeight="1" spans="1:11">
      <c r="A14" s="16">
        <v>12</v>
      </c>
      <c r="B14" s="6" t="s">
        <v>12</v>
      </c>
      <c r="C14" s="6" t="s">
        <v>13</v>
      </c>
      <c r="D14" s="16" t="s">
        <v>39</v>
      </c>
      <c r="E14" s="16" t="s">
        <v>40</v>
      </c>
      <c r="F14" s="16" t="s">
        <v>16</v>
      </c>
      <c r="G14" s="16" t="s">
        <v>27</v>
      </c>
      <c r="H14" s="16">
        <v>1200</v>
      </c>
      <c r="I14" s="16">
        <v>32</v>
      </c>
      <c r="J14" s="16">
        <v>29</v>
      </c>
      <c r="K14" s="16">
        <f t="shared" si="0"/>
        <v>34800</v>
      </c>
    </row>
    <row r="15" s="12" customFormat="1" ht="24" customHeight="1" spans="1:11">
      <c r="A15" s="16">
        <v>13</v>
      </c>
      <c r="B15" s="6" t="s">
        <v>12</v>
      </c>
      <c r="C15" s="6" t="s">
        <v>13</v>
      </c>
      <c r="D15" s="16" t="s">
        <v>41</v>
      </c>
      <c r="E15" s="16" t="s">
        <v>40</v>
      </c>
      <c r="F15" s="16" t="s">
        <v>20</v>
      </c>
      <c r="G15" s="16" t="s">
        <v>33</v>
      </c>
      <c r="H15" s="16">
        <v>1200</v>
      </c>
      <c r="I15" s="16">
        <v>19</v>
      </c>
      <c r="J15" s="16">
        <v>10</v>
      </c>
      <c r="K15" s="16">
        <f t="shared" si="0"/>
        <v>12000</v>
      </c>
    </row>
    <row r="16" s="12" customFormat="1" ht="24" customHeight="1" spans="1:11">
      <c r="A16" s="16">
        <v>14</v>
      </c>
      <c r="B16" s="6" t="s">
        <v>12</v>
      </c>
      <c r="C16" s="6" t="s">
        <v>13</v>
      </c>
      <c r="D16" s="16" t="s">
        <v>42</v>
      </c>
      <c r="E16" s="16" t="s">
        <v>43</v>
      </c>
      <c r="F16" s="16" t="s">
        <v>16</v>
      </c>
      <c r="G16" s="16" t="s">
        <v>27</v>
      </c>
      <c r="H16" s="16">
        <v>1200</v>
      </c>
      <c r="I16" s="16">
        <v>21</v>
      </c>
      <c r="J16" s="16">
        <v>8</v>
      </c>
      <c r="K16" s="16">
        <f t="shared" si="0"/>
        <v>9600</v>
      </c>
    </row>
    <row r="17" s="12" customFormat="1" ht="24" customHeight="1" spans="1:11">
      <c r="A17" s="16">
        <v>15</v>
      </c>
      <c r="B17" s="6" t="s">
        <v>12</v>
      </c>
      <c r="C17" s="6" t="s">
        <v>13</v>
      </c>
      <c r="D17" s="16" t="s">
        <v>44</v>
      </c>
      <c r="E17" s="16" t="s">
        <v>43</v>
      </c>
      <c r="F17" s="16" t="s">
        <v>20</v>
      </c>
      <c r="G17" s="16" t="s">
        <v>33</v>
      </c>
      <c r="H17" s="16">
        <v>1200</v>
      </c>
      <c r="I17" s="16">
        <v>17</v>
      </c>
      <c r="J17" s="16">
        <v>13</v>
      </c>
      <c r="K17" s="16">
        <f t="shared" si="0"/>
        <v>15600</v>
      </c>
    </row>
    <row r="18" s="12" customFormat="1" ht="33" customHeight="1" spans="1:11">
      <c r="A18" s="17" t="s">
        <v>45</v>
      </c>
      <c r="B18" s="18"/>
      <c r="C18" s="18"/>
      <c r="D18" s="18"/>
      <c r="E18" s="18"/>
      <c r="F18" s="18"/>
      <c r="G18" s="18"/>
      <c r="H18" s="19"/>
      <c r="I18" s="20">
        <f t="shared" ref="I18:K18" si="1">SUM(I3:I17)</f>
        <v>388</v>
      </c>
      <c r="J18" s="20">
        <f t="shared" si="1"/>
        <v>221</v>
      </c>
      <c r="K18" s="20">
        <f t="shared" si="1"/>
        <v>303000</v>
      </c>
    </row>
    <row r="19" s="12" customFormat="1" ht="25" customHeight="1" spans="16382:16384">
      <c r="XFB19" s="2"/>
      <c r="XFC19" s="2"/>
      <c r="XFD19" s="2"/>
    </row>
    <row r="20" s="12" customFormat="1" ht="25" customHeight="1" spans="16382:16384">
      <c r="XFB20" s="2"/>
      <c r="XFC20" s="2"/>
      <c r="XFD20" s="2"/>
    </row>
  </sheetData>
  <mergeCells count="2">
    <mergeCell ref="A1:K1"/>
    <mergeCell ref="A18:H18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O2" sqref="O2"/>
    </sheetView>
  </sheetViews>
  <sheetFormatPr defaultColWidth="9" defaultRowHeight="13.5" outlineLevelRow="6"/>
  <cols>
    <col min="1" max="1" width="5" style="1" customWidth="1"/>
    <col min="2" max="2" width="14" style="1" customWidth="1"/>
    <col min="3" max="3" width="12.75" style="1" customWidth="1"/>
    <col min="4" max="4" width="17.375" style="1" customWidth="1"/>
    <col min="5" max="5" width="10.5" style="1" customWidth="1"/>
    <col min="6" max="6" width="9.375" style="1" customWidth="1"/>
    <col min="7" max="7" width="9.875" style="1" customWidth="1"/>
    <col min="8" max="8" width="9.625" style="1" customWidth="1"/>
    <col min="9" max="9" width="5.5" style="1" customWidth="1"/>
    <col min="10" max="10" width="6.625" style="1" customWidth="1"/>
    <col min="11" max="11" width="8.625" style="1" customWidth="1"/>
    <col min="12" max="12" width="8.875" style="1" customWidth="1"/>
    <col min="13" max="13" width="9.25" style="1" customWidth="1"/>
    <col min="14" max="14" width="8.625" style="1" customWidth="1"/>
    <col min="15" max="15" width="8.875" style="1" customWidth="1"/>
    <col min="16" max="16" width="13.25" style="1" customWidth="1"/>
    <col min="17" max="16378" width="9" style="1"/>
    <col min="16379" max="16384" width="9" style="2"/>
  </cols>
  <sheetData>
    <row r="1" s="1" customFormat="1" ht="5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</row>
    <row r="2" s="1" customFormat="1" ht="7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46</v>
      </c>
      <c r="I2" s="4" t="s">
        <v>9</v>
      </c>
      <c r="J2" s="4" t="s">
        <v>10</v>
      </c>
      <c r="K2" s="4" t="s">
        <v>47</v>
      </c>
      <c r="L2" s="4" t="s">
        <v>48</v>
      </c>
      <c r="M2" s="4" t="s">
        <v>49</v>
      </c>
      <c r="N2" s="4" t="s">
        <v>50</v>
      </c>
      <c r="O2" s="4" t="s">
        <v>51</v>
      </c>
      <c r="P2" s="10"/>
    </row>
    <row r="3" s="1" customFormat="1" ht="68" customHeight="1" spans="1:16">
      <c r="A3" s="5">
        <v>1</v>
      </c>
      <c r="B3" s="5" t="s">
        <v>12</v>
      </c>
      <c r="C3" s="5" t="s">
        <v>13</v>
      </c>
      <c r="D3" s="6" t="s">
        <v>52</v>
      </c>
      <c r="E3" s="6" t="s">
        <v>29</v>
      </c>
      <c r="F3" s="7">
        <v>20230218</v>
      </c>
      <c r="G3" s="7">
        <v>20230319</v>
      </c>
      <c r="H3" s="6">
        <v>1500</v>
      </c>
      <c r="I3" s="6">
        <v>50</v>
      </c>
      <c r="J3" s="6">
        <v>23</v>
      </c>
      <c r="K3" s="6">
        <f>I3*1500*0.4</f>
        <v>30000</v>
      </c>
      <c r="L3" s="6">
        <f>J3*H3*0.6</f>
        <v>20700</v>
      </c>
      <c r="M3" s="5">
        <f>I3-J3</f>
        <v>27</v>
      </c>
      <c r="N3" s="6">
        <f>M3*H3*0.4</f>
        <v>16200</v>
      </c>
      <c r="O3" s="6">
        <f>L3-N3</f>
        <v>4500</v>
      </c>
      <c r="P3" s="10"/>
    </row>
    <row r="4" s="1" customFormat="1" ht="68" customHeight="1" spans="1:16">
      <c r="A4" s="5">
        <v>2</v>
      </c>
      <c r="B4" s="5" t="s">
        <v>12</v>
      </c>
      <c r="C4" s="5" t="s">
        <v>13</v>
      </c>
      <c r="D4" s="6" t="s">
        <v>53</v>
      </c>
      <c r="E4" s="6" t="s">
        <v>29</v>
      </c>
      <c r="F4" s="7">
        <v>20230218</v>
      </c>
      <c r="G4" s="7">
        <v>20230319</v>
      </c>
      <c r="H4" s="6">
        <v>1500</v>
      </c>
      <c r="I4" s="6">
        <v>50</v>
      </c>
      <c r="J4" s="6">
        <v>19</v>
      </c>
      <c r="K4" s="6">
        <f>I4*1500*0.4</f>
        <v>30000</v>
      </c>
      <c r="L4" s="6">
        <f>J4*H4*0.6</f>
        <v>17100</v>
      </c>
      <c r="M4" s="5">
        <f>I4-J4</f>
        <v>31</v>
      </c>
      <c r="N4" s="6">
        <f>M4*H4*0.4</f>
        <v>18600</v>
      </c>
      <c r="O4" s="6">
        <f>L4-N4</f>
        <v>-1500</v>
      </c>
      <c r="P4" s="10"/>
    </row>
    <row r="5" s="1" customFormat="1" ht="68" customHeight="1" spans="1:16">
      <c r="A5" s="5">
        <v>3</v>
      </c>
      <c r="B5" s="5" t="s">
        <v>12</v>
      </c>
      <c r="C5" s="5" t="s">
        <v>13</v>
      </c>
      <c r="D5" s="6" t="s">
        <v>54</v>
      </c>
      <c r="E5" s="6" t="s">
        <v>29</v>
      </c>
      <c r="F5" s="7">
        <v>20230222</v>
      </c>
      <c r="G5" s="7">
        <v>20230323</v>
      </c>
      <c r="H5" s="6">
        <v>1500</v>
      </c>
      <c r="I5" s="6">
        <v>50</v>
      </c>
      <c r="J5" s="6">
        <v>44</v>
      </c>
      <c r="K5" s="6">
        <f>I5*1500*0.4</f>
        <v>30000</v>
      </c>
      <c r="L5" s="6">
        <f>J5*H5*0.6</f>
        <v>39600</v>
      </c>
      <c r="M5" s="5">
        <f>I5-J5</f>
        <v>6</v>
      </c>
      <c r="N5" s="6">
        <f>M5*H5*0.4</f>
        <v>3600</v>
      </c>
      <c r="O5" s="6">
        <f>L5-N5</f>
        <v>36000</v>
      </c>
      <c r="P5" s="10"/>
    </row>
    <row r="6" s="1" customFormat="1" ht="63" customHeight="1" spans="1:15">
      <c r="A6" s="8" t="s">
        <v>55</v>
      </c>
      <c r="B6" s="9"/>
      <c r="C6" s="9"/>
      <c r="D6" s="9"/>
      <c r="E6" s="9"/>
      <c r="F6" s="9"/>
      <c r="G6" s="9"/>
      <c r="H6" s="9"/>
      <c r="I6" s="11">
        <f t="shared" ref="I6:O6" si="0">SUM(I3:I5)</f>
        <v>150</v>
      </c>
      <c r="J6" s="11">
        <f t="shared" si="0"/>
        <v>86</v>
      </c>
      <c r="K6" s="11">
        <f t="shared" si="0"/>
        <v>90000</v>
      </c>
      <c r="L6" s="11">
        <f t="shared" si="0"/>
        <v>77400</v>
      </c>
      <c r="M6" s="11">
        <f t="shared" si="0"/>
        <v>64</v>
      </c>
      <c r="N6" s="11">
        <f t="shared" si="0"/>
        <v>38400</v>
      </c>
      <c r="O6" s="11">
        <f t="shared" si="0"/>
        <v>39000</v>
      </c>
    </row>
    <row r="7" s="1" customFormat="1" ht="27" customHeight="1"/>
  </sheetData>
  <mergeCells count="2">
    <mergeCell ref="A1:O1"/>
    <mergeCell ref="A6:G6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申请100%培训补贴</vt:lpstr>
      <vt:lpstr>申请60%培训补贴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2024-03-14T11:46:00Z</dcterms:created>
  <dcterms:modified xsi:type="dcterms:W3CDTF">2024-03-26T03:52:23Z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