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  <sheet name="Sheet2" sheetId="2" r:id="rId2"/>
  </sheets>
  <definedNames>
    <definedName name="_xlnm._FilterDatabase" localSheetId="0" hidden="1">Sheet1!$A$3:$U$37</definedName>
    <definedName name="_xlnm.Print_Area" localSheetId="0">Sheet1!$A$1:$T$37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<sst xmlns="http://schemas.openxmlformats.org/spreadsheetml/2006/main" count="360" uniqueCount="252">
  <si>
    <t>喀什市2022年巩固拓展脱贫攻坚成果同乡村振兴有效衔接项目库</t>
  </si>
  <si>
    <t>序号</t>
  </si>
  <si>
    <t>项目库
编号</t>
  </si>
  <si>
    <t>项目名称</t>
  </si>
  <si>
    <t>项目类别</t>
  </si>
  <si>
    <t>建设
性质</t>
  </si>
  <si>
    <t>实施期限</t>
  </si>
  <si>
    <t>建设地点</t>
  </si>
  <si>
    <t>建设任务</t>
  </si>
  <si>
    <t>投资
（万元）</t>
  </si>
  <si>
    <t>资金来源（万元）</t>
  </si>
  <si>
    <t>受益人口
（人）</t>
  </si>
  <si>
    <t>绩效目标</t>
  </si>
  <si>
    <t>利益连接机制</t>
  </si>
  <si>
    <t>责任单位</t>
  </si>
  <si>
    <t>责任人</t>
  </si>
  <si>
    <t>备注</t>
  </si>
  <si>
    <t>财政衔接资金</t>
  </si>
  <si>
    <t>涉农整合资金</t>
  </si>
  <si>
    <t>地方一般政府债券资金</t>
  </si>
  <si>
    <t>地县资金</t>
  </si>
  <si>
    <t>其他资金</t>
  </si>
  <si>
    <t>合计（29个）</t>
  </si>
  <si>
    <t>一</t>
  </si>
  <si>
    <t>产业增收（11个）</t>
  </si>
  <si>
    <t>kss2022008</t>
  </si>
  <si>
    <t>蔬菜日光温室育苗</t>
  </si>
  <si>
    <t>产业
增收</t>
  </si>
  <si>
    <t>新建</t>
  </si>
  <si>
    <t>2022.02-2022.08</t>
  </si>
  <si>
    <t>英吾斯坦乡、阿克喀什乡、荒地乡、阿瓦提乡、伯什克然木乡、浩罕乡、色满乡</t>
  </si>
  <si>
    <t>总投资：993.6万元（涉农整合资金）；规模：48座。
建设内容：市级统筹对7个乡镇8个村现有48的座日光温室进行春秋冬三茬蔬菜育苗，每座温室每茬育23万株菜苗，每株补助0.3元，农民自筹0.1元，每茬补助6.9万元，三茬20.7万元,投资993.6万元；分别为英吾斯坦乡4村9座，阿克喀什乡1村4座，阿瓦提乡4村4座，浩罕乡12村6座，伯什克然木乡13村4座、17村深喀产业园14座，色满乡7村2座，荒地乡2村5座。
使用年限：当年
建设地点：英吾斯坦乡、阿克喀什乡、荒地乡、阿瓦提乡、伯什克然木乡、浩罕乡、色满乡</t>
  </si>
  <si>
    <t>通过育苗补助，带动特色蔬菜产业持续发展壮大，降低农户种植成本，直接带动农户增产增收，每亩年增收600元以上。间接效益：促进12万亩蔬菜提早上市、抢占市场，带动农户种植积极性，特色产业逐年壮大。</t>
  </si>
  <si>
    <t>通过育苗补助，降低脱贫户种植成本，带动农户增产增收。</t>
  </si>
  <si>
    <t>农业农村局、涉及各乡镇党委政府</t>
  </si>
  <si>
    <t>张强</t>
  </si>
  <si>
    <t>kss2022009</t>
  </si>
  <si>
    <t>阿克喀什乡蔬菜日光温室育苗</t>
  </si>
  <si>
    <t>阿克喀什乡1村</t>
  </si>
  <si>
    <r>
      <rPr>
        <sz val="14"/>
        <color theme="1"/>
        <rFont val="方正仿宋_GBK"/>
        <charset val="134"/>
      </rPr>
      <t>总投资：156万元（涉农整合资金）；规模：13座
建设内容：对阿克喀什乡1村现有的13座</t>
    </r>
    <r>
      <rPr>
        <sz val="14"/>
        <rFont val="方正仿宋_GBK"/>
        <charset val="134"/>
      </rPr>
      <t>日光温室，进行冬春季2茬育苗（春提早育双膜瓜苗、秋延迟育高产陇椒苗），每座育20万株，每株补助0.3元</t>
    </r>
    <r>
      <rPr>
        <sz val="14"/>
        <color theme="1"/>
        <rFont val="方正仿宋_GBK"/>
        <charset val="134"/>
      </rPr>
      <t>，农民自筹0.1元，每茬6万元，两茬12万元，投资156万元。
使用年限：当年
建设地点：阿克喀什乡1村</t>
    </r>
  </si>
  <si>
    <t>通过育苗补助，带动特色双膜瓜和高产陇椒产业持续发展壮大，降低农户种植成本，直接带动农户增产增收，每亩年增收600元以上。间接效益：促进2000亩双膜瓜、1000亩陇椒蔬菜提早上市、抢占市场，带动农户种植积极性，特色产业逐年壮大。</t>
  </si>
  <si>
    <t>农业农村局、阿克喀什乡</t>
  </si>
  <si>
    <t>张强、保金志</t>
  </si>
  <si>
    <t>kss2022060</t>
  </si>
  <si>
    <t>喀什市深喀农业产业示范园基础设施建设项目（一期）</t>
  </si>
  <si>
    <t>伯什克然木乡17村（良种场深喀产业园内）</t>
  </si>
  <si>
    <t>总投资：41021.16万元（2021年已使用衔接资金和涉农整合资金5956.406万元，2022年安排衔接资金3000万元，申请债券资金5000万元）
建设内容：对深喀现代农业产业示范园内进行土地平整24057亩，每亩投资1000元；道路扩宽路段长15km，路面宽12m，结构层为18cmC30混凝土面层+15cm水泥稳定砂砾基层+30cm天然砂砾石底基层+60cm砂砾换填层，投资1650万元；建设混凝土路总长45km，路面宽8m，结构层为18cmC30混凝土面层+15cm水泥稳定砂砾基层+30cm天然砂砾石底基层+60cm砂砾换填层，投资8550万元；砂砾石路总长69km，路面宽6m，结构层为20cm级配砂砾石+30cm天然砂砾层，投资2070万元；混凝土渠道18公里，投资2700万元；新建沉淀池11座（池长60米、池宽6米，池深1.8米），新建砖混泵房11座，配套卧式离心泵、砂石+网式过滤器、变压器等设备11套。地下水灌溉分为33个系统，新建砖混泵房33座，配套潜水泵、离心+网式过滤器、变压器等设备33套，投资7239.32万元；配套电力等，投资16406.14万元。
使用年限：20年
建设地点：伯什克然木乡17村（良种场深喀产业园内）</t>
  </si>
  <si>
    <t>补齐产业发展基础设施短板，促进产业发展,改善生产生活条件。</t>
  </si>
  <si>
    <t>发展壮大一产，形成规模性集中连片示范园，撬动市场，增加村集体收入，带动群众就业，增加收入。</t>
  </si>
  <si>
    <t>农业农村局、良种场</t>
  </si>
  <si>
    <t>张强、杨鹏</t>
  </si>
  <si>
    <t>kss2022010</t>
  </si>
  <si>
    <t>深喀现代农业生态产业园集中连片日光温室、拱棚建设(一期)</t>
  </si>
  <si>
    <t>续建</t>
  </si>
  <si>
    <t>2021.07-2022.11</t>
  </si>
  <si>
    <t>总投资：18400万元，规模：400座日光温室、2000座拱棚
建设内容：在伯什克然木乡17村（深喀现代农业产业园）内投资18400万元，其中：一是投资14400万元，集中连片建设日光温室400座，规格80*10米，每座投资36万元；二是投资4000万元，集中连片建设拱棚2000座，规格50*8米，每座投资2万元。
使用年限：20年
建设地点：伯什克然木乡17村（良种场深喀产业园内）</t>
  </si>
  <si>
    <t>加大产业结构调整，促进蔬菜产业发展，由良种场负责运营或组建合作社进行集约化管理，将深喀产业园扶贫资金投入的能形成经营类资产项目，确权至141个有脱贫户的村集体，充分利用蔬菜服务队进行管理，除成本外，前三年每年每座温室收益不低于6000元，收益稳定后年收益不低于银行同期贷款利率，用于脱贫巩固提升，进一步加大一产就业力度，增加农民收入</t>
  </si>
  <si>
    <t>为发展壮大一产，形成规模性集中连片示范园，撬动市场，增加村集体收入，带动群众就业，增加收入。</t>
  </si>
  <si>
    <t>农业农村局</t>
  </si>
  <si>
    <t>kss2022002</t>
  </si>
  <si>
    <t>深喀现代农业生态产业园集中连片日光温室(二期)</t>
  </si>
  <si>
    <t>2022.03-2022.10</t>
  </si>
  <si>
    <t>总投资：39000万元（衔接资金、涉农整合资金19500万元，按照上级园区建设1:1撬动其他资金的要求，通过温室抵押贷款进行金融贷款19500万元）；规模：1000座日光温室。
建设内容：在伯什克然木乡17村（深喀现代农业产业园）内，投资39000万元，集中连片建设日光温室1000座，规格80*10米，每座投资39万元。
使用年限：20年
建设地点：伯什克然木乡17村（良种场深喀产业园内）</t>
  </si>
  <si>
    <t>加大产业结构调整，促进蔬菜产业发展，由良种场负责运营或组建合作社进行集约化管理，将深喀产业园扶贫资金投入的能形成经营类资产项目，确权至60个拆分村集体，充分利用蔬菜服务队进行管理，除成本外，前三年每年每座温室收益不低于6000元，收益稳定后年收益不低于银行同期贷款利率，用于巩固脱贫攻坚成果，直接带动一产就业50人以上，增加农民收入，为打造喀什市“菜篮子”工程奠定基础。</t>
  </si>
  <si>
    <t>kss2022006</t>
  </si>
  <si>
    <t>深喀现代农业产业示范园拱棚土壤改良</t>
  </si>
  <si>
    <t>2022.02-2022.04</t>
  </si>
  <si>
    <t>伯什克然木乡17村（深喀现代农业产业园）</t>
  </si>
  <si>
    <t>总投资：626.7万元（涉农整合资金）；规模：2000座拱棚。
建设内容：对2021年深喀现代农业产业示范园建设的2000座拱棚进行土壤改良，每座投资3133.5元，具体内容为：河沙、农家肥、土壤消毒剂、磷酸二铵、高浓度硫酸钾型复合肥、过磷酸钙、土壤免深耕板结处理剂、机械作业费。
使用年限：当年
建设地点：伯什克然木乡17村（深喀现代农业产业园）</t>
  </si>
  <si>
    <t>直接效益：补齐发展农业产业发展短板，促进蔬菜产业增产增收，为喀什市“菜篮子”工程提供保障。</t>
  </si>
  <si>
    <t>为发展壮大一产，形成规模性集中连片示范园，补齐产业发展短板，增加农民收入。</t>
  </si>
  <si>
    <t>喀什市农业农村局</t>
  </si>
  <si>
    <t>kss2022059</t>
  </si>
  <si>
    <t>喀什市万头牛场建设项目（一期）</t>
  </si>
  <si>
    <t>总投资：12000万元（衔接资金3800万元，申请政府专项债券资金4000万元，自治区2021年产业发展资金已到位4200万元），规模：1万头牛养殖场。
建设内容：在深喀现代农业产业园建设总建筑面积208662平方米肉牛养殖场，一是建设生产区、生活区。其中生产区建设育成牛舍2栋、母牛舍和犊牛舍3栋、成年牛舍16栋，计划投资8000万元。二是配套基础设施、设备等，计划投资4000万元。
使用年限：25年
建设地点：伯什克然木乡17村（深喀现代农业产业园）</t>
  </si>
  <si>
    <t>年固定资产收益2%，受益资金用于巩固脱贫攻坚成果，直接带动脱贫户、监测对象20人以上就业，进行规模化经营，间接带动5000亩玉米种植，打造喀什市畜牧养殖基地，保障肉品链供应。</t>
  </si>
  <si>
    <t>kss2022061</t>
  </si>
  <si>
    <t>喀什地区肉牛全产业链基地建设项目-喀什市（一期）</t>
  </si>
  <si>
    <t>产业发展</t>
  </si>
  <si>
    <t>疏勒县</t>
  </si>
  <si>
    <t>投资：8000万元（衔接资金3000万元,申请专项债券5000万元）；规模：8000头牛场。
建设内容：按照1头1万元标准，建设厂房及基础设施，投入衔接资金8000万元，建设8000头良繁牛养殖区、饲料加工储藏区及附属设施配套、设备购置等。
使用年限：25年
建设地点：疏勒县</t>
  </si>
  <si>
    <t>年固定资产收益2%，受益资金用于巩固脱贫攻坚成果，直接带动脱贫户、监测对象40人以上就业，进行规模化经营，间接带动5000亩玉米种植，打造喀什地区畜牧养殖基地，保障肉品链供应。</t>
  </si>
  <si>
    <t>kss2022087</t>
  </si>
  <si>
    <t>喀什地区“一市四县”屠宰分割加工体系建设项目-喀什市</t>
  </si>
  <si>
    <t>疏附县吾库萨克镇（广州新城）</t>
  </si>
  <si>
    <t>总投资：1000万元（衔接资金）；规模：2万只羊。
建设内容：在疏附县吾库萨克镇（广州新城）建设1座屠宰厂生产线及水电路等配套设施。
使用年限：25年
建设地点：疏附县吾库萨克镇（广州新城）</t>
  </si>
  <si>
    <t>资产确权至伯什克然木乡13村、17村；英吾斯坦乡8村、11村；阿瓦提乡1村；阿克喀什乡2村，年收益不低于银行同期贷款利率，直接带动脱贫户、监测对象20人以上就业，进行规模化经营，打造喀什地区畜牧养殖基地，保障肉品链供应。</t>
  </si>
  <si>
    <t>kss2022085</t>
  </si>
  <si>
    <t>喀什地区“一市四县”带动农户养殖喀什黑鸡项目-喀什市（一期）</t>
  </si>
  <si>
    <t>阿克喀什乡5村</t>
  </si>
  <si>
    <t>投资：2000万元（衔接资金）；规模：2000万只。
建设内容：在阿克喀什乡5村建设一座2000万只，集禽舍建设、种鸡苗购置、孵化、育雏、养殖、屠宰等为一体的家禽养殖基地。
使用年限：25年
建设地点：阿克喀什乡5村</t>
  </si>
  <si>
    <t>资产确权至伯什克然木乡18村集体，按照地区固定资产年收益率不低于2%，生物资产不低于8%进行受益分红，直接带动脱贫户、监测对象不低于30人以上人员就近就地就业，同时带动农户大力发展家禽养殖业，促进农户增收，打造喀什地区家禽养殖基地，保障肉品链供应。</t>
  </si>
  <si>
    <t>kss2022077</t>
  </si>
  <si>
    <t>小额贷款贴息</t>
  </si>
  <si>
    <t>2022.02-2022.10</t>
  </si>
  <si>
    <t>夏马勒巴格镇；多来特巴格乡；阿克喀什乡；荒地乡；乃则尔巴格镇、色满乡；英吾斯坦乡；伯什克然木乡；阿瓦提乡；浩罕乡,帕哈太克里乡</t>
  </si>
  <si>
    <t>总投资：100.6万元；规模：1200户。
建设内容：对11个乡镇享受小额贷款的1200户脱贫户、监测对象，进行小额贷款贴息。
建设地点：11个乡镇</t>
  </si>
  <si>
    <t>通过小额贷款贴息，激发脱贫户、监测对象内生动力，发展畜禽养殖、农产品种植等产业，直接实现农民经济增收1000元以上。</t>
  </si>
  <si>
    <t>激发脱贫户内生动力，发展产业，增加农民经济收入，保障农户基本生活水平。</t>
  </si>
  <si>
    <t>农业农村局、11个乡镇</t>
  </si>
  <si>
    <t>张强、11个乡镇党委书记</t>
  </si>
  <si>
    <t>二</t>
  </si>
  <si>
    <t>就业项目（7个）</t>
  </si>
  <si>
    <t>kss2022018</t>
  </si>
  <si>
    <t>农业技术服务</t>
  </si>
  <si>
    <t>就业增收</t>
  </si>
  <si>
    <t>2022.02-2022.11</t>
  </si>
  <si>
    <t>阿克喀什乡、伯什克然木乡、浩罕乡、英吾斯坦乡、阿瓦提乡、帕哈太克里乡、色满乡、夏马勒巴格镇、荒地乡、乃则尔巴格镇</t>
  </si>
  <si>
    <t>总投资：1508万元（涉农整合）；规模：7.54万亩。
建设内容：通过第三方购买服务，对10个乡镇种植的7.54万亩蔬菜进行技术指导，每亩补助200元，其中：菜苗定植、追肥（每年2次），病虫害防控每年6次，保护地日常温湿度调控。分别为阿克喀什乡10000亩、伯什克然木乡12350亩、浩罕乡6250亩、英吾斯坦乡16400亩、阿瓦提乡12500亩、帕哈太克里乡6900亩、色满乡8250亩、夏马勒巴格镇1000亩、荒地乡150亩、乃则尔巴格镇1600亩。
使用年限：当年
建设地点：阿克喀什乡、伯什克然木乡、浩罕乡、英吾斯坦乡、阿瓦提乡、帕哈太克里乡、色满乡、夏马勒巴格镇、荒地乡、乃则尔巴格镇</t>
  </si>
  <si>
    <t>通过第三方购买服务，为7.54万亩种植业（蔬菜）提供技术指导，确保不因误农时和病虫害造成减产和品质下降，提高蔬菜产量，增加农户收入。直接带动1508人（脱贫户、监测对象）就业，实现人均年增收10000元。</t>
  </si>
  <si>
    <t>通过购买服务提高技术指导，科学预防病虫害，确保产量，提高农民经济收入。</t>
  </si>
  <si>
    <t>张强、涉及各乡镇党委书记</t>
  </si>
  <si>
    <t>kss2022017</t>
  </si>
  <si>
    <t>林果业技术服务</t>
  </si>
  <si>
    <t>伯什克然木乡、浩罕乡、英吾斯坦乡、阿克喀什乡、阿瓦提乡、荒地乡、色满乡、乃则尔巴格镇、帕哈太克里乡</t>
  </si>
  <si>
    <t>总投资：2826万元（涉农整合）； 规模：15.7万亩。
建设内容：通过第三方购买服务对全市9个乡镇种植的15.7万亩盛果期林果业，进行提质增效，每亩补助180元，其中：整形修剪每亩每年3遍，每亩补助115元；病虫害防控每亩每年2遍药，每亩补助65元。分别为伯什克然木乡5.53万亩、浩罕乡0.67万亩、英吾斯坦乡3.91万亩、阿克喀什乡1.21万亩、阿瓦提乡2.94万亩、荒地乡0.16万亩、色满乡0.08万亩、乃则尔巴格镇0.47万亩、帕哈太克里乡0.73万亩。
使用年限：当年
建设地点：伯什克然木乡、浩罕乡、英吾斯坦乡、阿克喀什乡、阿瓦提乡、荒地乡、色满乡、乃则尔巴格镇、帕哈太克里乡。</t>
  </si>
  <si>
    <t>通过第三方购买服务为15.7万亩林果业提供技术服务，确保果树不因病虫害造成果品产量和品质下降，保障林果业增产增收，直接带动2826人（脱贫户、监测对象）人员就业，年增收10000元。</t>
  </si>
  <si>
    <t>通过加大林果业的管理，提高果树的产出，增加农户收入，通过外部保障机制来增加农户收入。</t>
  </si>
  <si>
    <t>自然资源局（林业草原局）、涉及各乡镇党委政府</t>
  </si>
  <si>
    <t>王妍、涉及各乡镇党委书记</t>
  </si>
  <si>
    <t>kss2022011</t>
  </si>
  <si>
    <t>喀什地区现代农业（百万只良种肉羊）产业园-喀什市场项目（一期）</t>
  </si>
  <si>
    <t>阿克喀什乡4村</t>
  </si>
  <si>
    <t>总投资：12000万元，规模：1百万只羊
建设内容：在喀什市阿克喀什乡4村建设百万只肉羊良繁场，一是投资10561.6万元，主要建设内容：1、建设怀孕产羔羊舍18栋，面积19440平方米；空怀母羊舍12栋，面积25920平方米；空怀配种舍15栋，面积32400平方米；管理用房2184平方米；隔离观察室1080平方米；化粪池、堆粪场3300平方米；水电路围墙等配套设施。二是投资1438.4万元，建设TMR配送中心，主要内容是建设青贮窖3个、草料棚1个、堆草场10000平方米、饲喂中心1个，TMR设备、消毒设备、拖拉机和装载机等设备996台套、羊等。
使用年限：25年
建设地点：阿克喀什乡4村</t>
  </si>
  <si>
    <t>资产确权至伯什克然木乡13村、17村；英吾斯坦乡8村、11村；阿瓦提乡1村；阿克喀什乡2村，年收益不低于银行同期贷款利率，同时解决就业，带动农民增产增收。</t>
  </si>
  <si>
    <t>增加村集体收入，促进就业，带动农户增收</t>
  </si>
  <si>
    <t>kss2022012</t>
  </si>
  <si>
    <t>疆内外务工人员一次性交通补助</t>
  </si>
  <si>
    <t>2022.06-2022.11</t>
  </si>
  <si>
    <t>11个乡镇、5个街道</t>
  </si>
  <si>
    <t>总投资：0.47805万元（衔接资金）；规模：16人（脱贫户、监测对象）。
建设内容：对11个乡镇5个街道脱贫户、监测对象家中外出务工人员进行一次性交通补助，其中：疆内跨地州就业13人，补助2380.5元（使用自治区衔接资金）、疆外就业人员3人，补助2400元（使用中央衔接资金）。
使用年限：当年
建设地点：11个乡镇、5个街道。</t>
  </si>
  <si>
    <t>收益脱贫人口≥16人，疆内补助标准≤500元，疆外补助标准≤1000元。</t>
  </si>
  <si>
    <t>减轻脱贫户、监测对象家庭经济负担，激发促就业内生动力。</t>
  </si>
  <si>
    <t>人社局、涉及乡镇、街道</t>
  </si>
  <si>
    <t>万红梅、各乡镇党委书记、有农业户籍街道党工委书记</t>
  </si>
  <si>
    <t>kss2022078</t>
  </si>
  <si>
    <t>喀什中亚南亚工业园区标准厂房建设项目</t>
  </si>
  <si>
    <t>喀什市</t>
  </si>
  <si>
    <t>投资：14280万元
建设内容：在喀什市中亚南亚工业园区内建设9栋标准厂房、1栋仓库及附属设施配套建设，总建筑面积9.2万平方米。</t>
  </si>
  <si>
    <t>通过二次产业发展，带动11个乡镇农户富裕劳动力就业，培养产业工人，促进农户增收。</t>
  </si>
  <si>
    <t>带动脱贫户、监测户家庭人员就业，实现增收。</t>
  </si>
  <si>
    <t>喀什市中亚南亚工业园区管委会</t>
  </si>
  <si>
    <t>何福林</t>
  </si>
  <si>
    <t>kss2022079</t>
  </si>
  <si>
    <t>幸福大院公益性岗位人员工资</t>
  </si>
  <si>
    <t>投资：210万元
建设内容：为喀什市幸福大院提供公益性岗位人员140名，1-12个月发放工资210万元。</t>
  </si>
  <si>
    <t>通过公益性岗位开发，实现农户就业。</t>
  </si>
  <si>
    <t>通过公益性岗位就业，实现农户增收。</t>
  </si>
  <si>
    <t>民政局</t>
  </si>
  <si>
    <t>柯尤木</t>
  </si>
  <si>
    <t>kss2022065</t>
  </si>
  <si>
    <t>乡镇道路护路员建设</t>
  </si>
  <si>
    <t>2022.01-2022.12</t>
  </si>
  <si>
    <t>夏马勒巴格镇2、4、7、14村；多来特巴格乡；阿克喀什乡；荒地乡1、3、4、7村；帕哈太克里乡；乃则尔巴格镇、色满乡；英吾斯坦乡；伯什克然木乡；阿瓦提乡；浩罕乡</t>
  </si>
  <si>
    <t>总投资：867.6万元（自治区衔接资金）；规模：723人（脱贫户、监测对象）。
建设内容：对全市11个乡镇辖区内乡村道路，进行管理及养护，每人每年12000元。分别为夏马勒巴格镇2、4、7、14村4人（监测对象）；多来特巴格乡22人（脱贫户3人，监测对象19人）；阿克喀什乡23人（监测对象）；荒地乡1、3、4、7村4人（监测对象）；帕哈太克里乡50人（脱贫监测户12人、监测对象38人）；乃则尔巴格镇33人（监测对象）、色满乡20人；英吾斯坦乡189人；伯什克然木乡140人；阿瓦提乡131人（监测对象100人、脱贫户31人）；浩罕乡107人（脱贫户89人、监测对象18人）。
使用年限：当年
建设地点：11个乡镇</t>
  </si>
  <si>
    <t>直接效益：解决723名脱贫户、监测对象家庭人员就业，年增收12000元，改善管护员家庭生活条件，防止返贫发生。
间接效益：推进全市乡村道路规范化发展、协调发展、安全发展和引导发展，不断提升乡村道路安全水平、畅通水平和服务水平，实现“四好农村路”总体目标。</t>
  </si>
  <si>
    <t>改善出行环境，带动脱贫户、边缘易致贫户就业，增加收入。</t>
  </si>
  <si>
    <t>交通局、11个乡镇</t>
  </si>
  <si>
    <t>王作宏、11个乡镇党委书记</t>
  </si>
  <si>
    <t>三</t>
  </si>
  <si>
    <t>乡村建设行动（10个）</t>
  </si>
  <si>
    <t>kss2022072</t>
  </si>
  <si>
    <t>阿瓦提乡19村重点示范村建设</t>
  </si>
  <si>
    <t>乡村建设</t>
  </si>
  <si>
    <t>阿瓦提乡19村</t>
  </si>
  <si>
    <t>投资：2000万元（衔接资金1000万元，一般债券资金1000万元）。
建设内容：在阿瓦提乡19村按照示范村要求，围绕产业促进就业，人居环境综合治理，补齐公共基础设施短板等要求，打造自治区级重点示范村，达到可推广示范作用。
建设地点：阿瓦提乡19村</t>
  </si>
  <si>
    <t>发展产业带动就业，改善人居环境，完善基础设施建设，满足群众日常出行需求，提升群众获得感。</t>
  </si>
  <si>
    <t>通过产业带动促进农户增收，改善农户生产生活条件。</t>
  </si>
  <si>
    <t>发改委、阿瓦提乡</t>
  </si>
  <si>
    <t>姬淑宝、吕楠</t>
  </si>
  <si>
    <t>kss2022073</t>
  </si>
  <si>
    <t>乃则尔巴格镇1村重点示范村建设</t>
  </si>
  <si>
    <t>乃则尔巴格镇1村</t>
  </si>
  <si>
    <t>投资：2000万元（衔接资金1000万元，一般债券资金1000万元）。
建设内容：在乃则尔巴格镇1村按照示范村要求，围绕产业促进就业，人居环境综合治理，补齐公共基础设施短板等要求，打造自治区级重点示范村，达到可推广示范作用
建设地点：乃则尔巴格镇1村</t>
  </si>
  <si>
    <t>姬淑宝、孙国武</t>
  </si>
  <si>
    <t>kss2022057</t>
  </si>
  <si>
    <t>伯什克然木乡11村保鲜气调库附属设施配套建设</t>
  </si>
  <si>
    <t>伯什克然木乡11村</t>
  </si>
  <si>
    <t>总投资：200万元（衔接资金）。
建设内容：对伯什克然木乡11村建筑面积1443平方米，500吨保鲜气调库配套电等附属设施配套建设。
使用年限：20年
建设地点：伯什克然木乡11村。</t>
  </si>
  <si>
    <t>资产确权至村集体，补齐11村保鲜气调库基础设施建设短板弱项，确保保鲜气调库正常运转,带动农户增产增收。</t>
  </si>
  <si>
    <t>保障资产正常运行，在满足当地群众使用同时增加村集体收入。</t>
  </si>
  <si>
    <t>农业农村局、伯什克然木乡人民政府</t>
  </si>
  <si>
    <t>张强、朱之展、吾拉木江·艾力</t>
  </si>
  <si>
    <t>kss2022076</t>
  </si>
  <si>
    <t>喀什市伯什克然木乡2022年石榴园基础设施建设</t>
  </si>
  <si>
    <t>伯什克然木乡4村</t>
  </si>
  <si>
    <r>
      <rPr>
        <sz val="14"/>
        <rFont val="方正仿宋_GBK"/>
        <charset val="134"/>
      </rPr>
      <t>投资：230万元（以工代赈）；规模：1.4公里防渗渠及附属配套。
建设内容：在伯什克然木乡4村石榴园新建0.3m</t>
    </r>
    <r>
      <rPr>
        <sz val="14"/>
        <rFont val="宋体"/>
        <charset val="134"/>
      </rPr>
      <t>³</t>
    </r>
    <r>
      <rPr>
        <sz val="14"/>
        <rFont val="方正仿宋_GBK"/>
        <charset val="134"/>
      </rPr>
      <t>/S流量防渗渠1.4公里及配套。
使用年限：20年
建设地点：伯什克然木乡4村</t>
    </r>
  </si>
  <si>
    <t>直接效益：劳务报酬发放不低于总投资15%，预计可带动54人就业发放劳务报酬43万元。间接效益：补齐发展农业产业基础设施短板，促进产业发展，改善农户生产生活条件，提高灌溉效率，增产增收。</t>
  </si>
  <si>
    <t>改善林业发展环境，带动农户增产增收。</t>
  </si>
  <si>
    <t>发改委、伯什克然木乡</t>
  </si>
  <si>
    <t>姬淑宝、朱之展</t>
  </si>
  <si>
    <t>kss2022082</t>
  </si>
  <si>
    <t>喀什市伯什克然木乡2022葡萄园基础设施建设</t>
  </si>
  <si>
    <t>伯什克然木乡10村</t>
  </si>
  <si>
    <r>
      <rPr>
        <sz val="14"/>
        <rFont val="方正仿宋_GBK"/>
        <charset val="134"/>
      </rPr>
      <t>投资：118万元（以工代赈）；规模：1.2公里防渗渠及附属配套。
建设内容：在伯什克然木乡10村葡萄园新建0.3m</t>
    </r>
    <r>
      <rPr>
        <sz val="14"/>
        <rFont val="宋体"/>
        <charset val="134"/>
      </rPr>
      <t>³</t>
    </r>
    <r>
      <rPr>
        <sz val="14"/>
        <rFont val="方正仿宋_GBK"/>
        <charset val="134"/>
      </rPr>
      <t>/S流量盖板防渗渠1.2公里及配套。
使用年限：20年
建设地点：伯什克然木乡10村</t>
    </r>
  </si>
  <si>
    <t>直接效益：劳务报酬发放不低于总投资15%，预计可带动40人就业发放劳务报酬22万元。间接效益：补齐发展农业产业基础设施短板，促进产业发展，改善农户生产生活条件，提高灌溉效率，增产增收，解决当地劳动力务工，发放劳务报酬。</t>
  </si>
  <si>
    <t>kss2022083</t>
  </si>
  <si>
    <t>喀什市荒地乡2022年农村污水处理设施配套建设</t>
  </si>
  <si>
    <t>荒地乡3村、7村10村</t>
  </si>
  <si>
    <t>投资：625万元（使用2022年以工代赈资金546万元，地县配套79万元）；规模：15公里。
建设内容：在喀什市荒地乡3村、7村、10村新建农村污水管网15公里及配套。
使用年限：10年
建设地点：荒地乡3村、7村、10村。</t>
  </si>
  <si>
    <t>直接效益：劳务报酬发放不低于总投资15%，预计可带动122人就业发放劳务报酬102万元。间接效益：补齐乡村公共基础设施短板，改善人居环境，解决当地劳动力务工，发放劳务报酬。</t>
  </si>
  <si>
    <t>改善农户生产生活条件。</t>
  </si>
  <si>
    <t>发改委、荒地乡</t>
  </si>
  <si>
    <t>姬淑宝、张认</t>
  </si>
  <si>
    <t>kss2022080</t>
  </si>
  <si>
    <t>喀什市帕哈太克里乡索古鲁克(4)村生活污水处理设施建设项目</t>
  </si>
  <si>
    <t>2022.05-2022.1</t>
  </si>
  <si>
    <t>帕哈太克里乡索古鲁克(4)村</t>
  </si>
  <si>
    <t>总投资：541万元（以工代赈资金）；规模：10公里。
建设内容：对帕哈太克里乡索古鲁克(4)村，新建排水管网10公里及其配套附属设施。
使用年限：10年
建设地点：帕哈太克里乡索古鲁克(4)村。</t>
  </si>
  <si>
    <t>直接效益：劳务报酬发放不低于总投资15%，预计可带动 200人就业。间接效益：补齐乡村公共基础设施短板，改善人居环境。</t>
  </si>
  <si>
    <t>发改委、帕哈太克里乡人民政府</t>
  </si>
  <si>
    <t>姬淑宝、李笃民</t>
  </si>
  <si>
    <t>kss2022070</t>
  </si>
  <si>
    <t>阿瓦提乡2022年以工代赈村组道路建设</t>
  </si>
  <si>
    <t>阿瓦提乡1村、7村、8村、9村、10村、11村、12村、13村、14村、15村、16村、19村、24村、25村、26村、27村</t>
  </si>
  <si>
    <t>总投资：800万元（以工代赈）；规模：15.9公里。
建设内容：在阿瓦提乡16个村新建村组道路宽2-4.5米，15.9公里及配套，每公里投入50.31万元。
使用年限：8年
建设地点：阿瓦提乡1村、7村、8村、9村、10村、11村、12村、13村、14村、15村、16村、19村、24村、25村、26村、27村</t>
  </si>
  <si>
    <t>1023</t>
  </si>
  <si>
    <t>直接效益：劳务报酬发放不低于总投资15%，预计可带动145人就业发放劳务报酬152万元。间接效益：完善基础设施建设，满足群众日常出行需求，提升群众获得感。</t>
  </si>
  <si>
    <t>改善出行环境，改善群众生活条件，方便群众出行。</t>
  </si>
  <si>
    <t>姬淑宝
吕楠</t>
  </si>
  <si>
    <t>kss2022071</t>
  </si>
  <si>
    <t>乃则尔巴格镇2022年以工代赈村组道路建设</t>
  </si>
  <si>
    <t>乃则尔巴格镇2村、6村、13村</t>
  </si>
  <si>
    <t>总投资：500万元（以工代赈），规模：10公里。
建设内容：乃则尔巴格镇2村、6村、13村新建宽3-4米，村组道路10公里及配套，每公里投入50万元。
使用年限：8年
建设地点：乃则尔巴格镇2村、6村、13村</t>
  </si>
  <si>
    <t>直接效益：劳务报酬发放不低于总投资15%，预计可带动95人就业发放劳务报酬94万元。间接效益：完善基础设施建设，满足群众日常出行需求，提升群众获得感。</t>
  </si>
  <si>
    <t>发改委、乃则尔巴格镇</t>
  </si>
  <si>
    <t>姬淑宝
孙国武</t>
  </si>
  <si>
    <t>kss2022068</t>
  </si>
  <si>
    <t>煤改电</t>
  </si>
  <si>
    <t>浩罕乡3村、15村；阿瓦提乡10、13、16、17、26；伯什克然木乡1、4、8、9、10、12、16、17、19村；乃镇1、3村；色满乡2、4、5、7、8村；英吾斯坦乡4、5、12村</t>
  </si>
  <si>
    <t>总投资：62.82万元（衔接资金）；规模：698户（脱贫户、监测对象）。
建设内容：对6个乡镇26个村698户（脱贫户、监测对象）进行煤改电，每户补助900元，主要用于脱贫户入户线路铺设及采暖设备的采购。分别为浩罕乡62户；阿瓦提乡298户；伯什克然木乡86户；色满乡10户；乃则尔巴格镇3户；英吾斯坦乡239户。
使用年限：10年
建设地点：浩罕乡3村、15村；阿瓦提乡10、13、16、17、26；伯什克然木乡1、4、8、9、10、12、16、17、19村；乃镇1、3村；色满乡2、4、5、7、8村；英吾斯坦乡4、5、12村。</t>
  </si>
  <si>
    <t>直接效益：进一步优化了全区城乡供热用能结构，减少了燃煤锅炉污染，促进富余电力消费和相关装备制造业的发展；间接效益：保障脱贫户冬季取暖，节约开支，节能环保，进一步提升生活水平和质量。</t>
  </si>
  <si>
    <t>保障群众日常居住条件，提高群获得感幸福感。</t>
  </si>
  <si>
    <t>发改委牵头、涉及项目实施乡镇</t>
  </si>
  <si>
    <t>姬淑宝、项目涉及乡镇党委书记</t>
  </si>
  <si>
    <t>四</t>
  </si>
  <si>
    <t>巩固三保障成果（1个）</t>
  </si>
  <si>
    <t>kss2022075</t>
  </si>
  <si>
    <t>雨露计划</t>
  </si>
  <si>
    <t>巩固三保障成果</t>
  </si>
  <si>
    <t>总投资：940.5万元（衔接资金）； 规模：3135人（脱贫户、监测对象）。
建设内容：对11个乡镇正在疆内外接受中等、高等职业教育的脱贫户、监测对象家庭子女3135人进行职业教育补助，每人补助3000元。其中：伯什克然木乡800人、浩罕乡395人、英吾斯坦乡583人、夏马勒巴格镇40人、阿瓦提乡568人、多来特巴格乡137人、帕哈太克里乡262人、色满乡68人、乃则尔巴格镇173人、荒地乡21人、阿克喀什乡88人。
使用年限：当年
建设地点：11个乡镇</t>
  </si>
  <si>
    <t>直接效益：有效保障脱贫户、监测对象家庭子女全面接受中高职教育，为稳定就业打下坚实的基础；
间接效益：减轻脱贫户、监测对象家庭经济负担，激发学技能促就业内生动力。</t>
  </si>
  <si>
    <t>激发学技能促就业内生动力，减轻接受职业技术教育家庭负担。</t>
  </si>
  <si>
    <t>教育局、11个乡镇</t>
  </si>
  <si>
    <t>张真真、11个乡镇党委书记</t>
  </si>
  <si>
    <t>总投资</t>
  </si>
  <si>
    <t>类别</t>
  </si>
  <si>
    <t>个数</t>
  </si>
  <si>
    <t>金额</t>
  </si>
  <si>
    <t>占比</t>
  </si>
  <si>
    <t>就业项目</t>
  </si>
  <si>
    <t>乡村建设行动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</si>
</sst>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方正小标宋_GBK"/>
      <charset val="134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4"/>
      <color theme="1"/>
      <name val="方正仿宋_GBK"/>
      <charset val="134"/>
    </font>
    <font>
      <sz val="14"/>
      <color theme="1"/>
      <name val="方正仿宋_GBK"/>
      <charset val="134"/>
    </font>
    <font>
      <sz val="14"/>
      <name val="方正仿宋_GBK"/>
      <charset val="134"/>
    </font>
    <font>
      <sz val="16"/>
      <color theme="1"/>
      <name val="方正仿宋_GBK"/>
      <charset val="134"/>
    </font>
    <font>
      <sz val="16"/>
      <name val="方正仿宋_GBK"/>
      <charset val="134"/>
    </font>
    <font>
      <sz val="12"/>
      <name val="方正仿宋_GBK"/>
      <charset val="134"/>
    </font>
    <font>
      <sz val="11"/>
      <color theme="1"/>
      <name val="方正仿宋_GBK"/>
      <charset val="134"/>
    </font>
    <font>
      <sz val="14"/>
      <color theme="1"/>
      <name val="方正小标宋_GBK"/>
      <charset val="134"/>
    </font>
    <font>
      <b/>
      <sz val="16"/>
      <color theme="1"/>
      <name val="方正仿宋_GBK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6" fillId="8" borderId="9" applyNumberFormat="0" applyAlignment="0" applyProtection="0">
      <alignment vertical="center"/>
    </xf>
    <xf numFmtId="0" fontId="19" fillId="8" borderId="2" applyNumberFormat="0" applyAlignment="0" applyProtection="0">
      <alignment vertical="center"/>
    </xf>
    <xf numFmtId="0" fontId="28" fillId="19" borderId="5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7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0" fontId="0" fillId="0" borderId="0" xfId="0" applyFill="1"/>
    <xf numFmtId="0" fontId="7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justify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 2 2" xfId="50"/>
  </cellStyles>
  <tableStyles count="0" defaultTableStyle="TableStyleMedium2" defaultPivotStyle="Pivot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37"/>
  <sheetViews>
    <sheetView tabSelected="1" view="pageBreakPreview" zoomScale="70" zoomScaleNormal="40" zoomScaleSheetLayoutView="70" workbookViewId="0">
      <selection activeCell="H6" sqref="H6"/>
    </sheetView>
  </sheetViews>
  <sheetFormatPr defaultColWidth="9" defaultRowHeight="18.75"/>
  <cols>
    <col min="1" max="1" width="11.25" style="15" customWidth="1"/>
    <col min="2" max="2" width="9.08333333333333" style="16" customWidth="1"/>
    <col min="3" max="3" width="20.95" style="16" customWidth="1"/>
    <col min="4" max="4" width="7.725" style="16" customWidth="1"/>
    <col min="5" max="5" width="7.475" style="16" customWidth="1"/>
    <col min="6" max="6" width="11.2333333333333" style="16" customWidth="1"/>
    <col min="7" max="7" width="22.3666666666667" style="16" customWidth="1"/>
    <col min="8" max="8" width="78.0333333333333" style="17" customWidth="1"/>
    <col min="9" max="9" width="17.175" style="16" customWidth="1"/>
    <col min="10" max="10" width="14.5333333333333" style="17" customWidth="1"/>
    <col min="11" max="11" width="12.85" style="16" customWidth="1"/>
    <col min="12" max="12" width="10.8833333333333" style="16" customWidth="1"/>
    <col min="13" max="13" width="9.125" style="16" customWidth="1"/>
    <col min="14" max="14" width="12.375" style="16" customWidth="1"/>
    <col min="15" max="15" width="12.75" style="16" customWidth="1"/>
    <col min="16" max="16" width="47.1" style="18" customWidth="1"/>
    <col min="17" max="17" width="27.2416666666667" style="19" customWidth="1"/>
    <col min="18" max="18" width="12.675" style="20" customWidth="1"/>
    <col min="19" max="19" width="10.0666666666667" style="19" customWidth="1"/>
    <col min="20" max="20" width="9.08333333333333" style="21" customWidth="1"/>
    <col min="21" max="21" width="37.4916666666667" style="21" customWidth="1"/>
    <col min="22" max="16384" width="9" style="21"/>
  </cols>
  <sheetData>
    <row r="1" s="10" customFormat="1" ht="55" customHeight="1" spans="1:2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40"/>
      <c r="Q1" s="50"/>
      <c r="R1" s="51"/>
      <c r="S1" s="50"/>
      <c r="T1" s="22"/>
    </row>
    <row r="2" s="11" customFormat="1" ht="29" customHeight="1" spans="1:20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3"/>
      <c r="L2" s="23"/>
      <c r="M2" s="23"/>
      <c r="N2" s="23"/>
      <c r="O2" s="23" t="s">
        <v>11</v>
      </c>
      <c r="P2" s="23" t="s">
        <v>12</v>
      </c>
      <c r="Q2" s="23" t="s">
        <v>13</v>
      </c>
      <c r="R2" s="52" t="s">
        <v>14</v>
      </c>
      <c r="S2" s="23" t="s">
        <v>15</v>
      </c>
      <c r="T2" s="23" t="s">
        <v>16</v>
      </c>
    </row>
    <row r="3" s="11" customFormat="1" ht="83" customHeight="1" spans="1:20">
      <c r="A3" s="23"/>
      <c r="B3" s="23"/>
      <c r="C3" s="23"/>
      <c r="D3" s="23"/>
      <c r="E3" s="23"/>
      <c r="F3" s="23"/>
      <c r="G3" s="23"/>
      <c r="H3" s="23"/>
      <c r="I3" s="23"/>
      <c r="J3" s="23" t="s">
        <v>17</v>
      </c>
      <c r="K3" s="23" t="s">
        <v>18</v>
      </c>
      <c r="L3" s="23" t="s">
        <v>19</v>
      </c>
      <c r="M3" s="23" t="s">
        <v>20</v>
      </c>
      <c r="N3" s="23" t="s">
        <v>21</v>
      </c>
      <c r="O3" s="23"/>
      <c r="P3" s="23"/>
      <c r="Q3" s="23"/>
      <c r="R3" s="52"/>
      <c r="S3" s="23"/>
      <c r="T3" s="23"/>
    </row>
    <row r="4" s="12" customFormat="1" ht="57" customHeight="1" spans="1:20">
      <c r="A4" s="24" t="s">
        <v>22</v>
      </c>
      <c r="B4" s="24"/>
      <c r="C4" s="24"/>
      <c r="D4" s="25"/>
      <c r="E4" s="26"/>
      <c r="F4" s="27"/>
      <c r="G4" s="25"/>
      <c r="H4" s="28"/>
      <c r="I4" s="25">
        <f>SUM(I5,I17,I25,I36)</f>
        <v>73553.03</v>
      </c>
      <c r="J4" s="25">
        <f t="shared" ref="I4:N4" si="0">SUM(J5,J17,J25,J36)</f>
        <v>46307.55</v>
      </c>
      <c r="K4" s="25">
        <f t="shared" si="0"/>
        <v>2972.98</v>
      </c>
      <c r="L4" s="25">
        <f t="shared" si="0"/>
        <v>24000</v>
      </c>
      <c r="M4" s="25">
        <f t="shared" si="0"/>
        <v>272.5</v>
      </c>
      <c r="N4" s="25"/>
      <c r="O4" s="25"/>
      <c r="P4" s="27"/>
      <c r="Q4" s="27"/>
      <c r="R4" s="53"/>
      <c r="S4" s="25"/>
      <c r="T4" s="26"/>
    </row>
    <row r="5" s="12" customFormat="1" ht="57" customHeight="1" spans="1:20">
      <c r="A5" s="24" t="s">
        <v>23</v>
      </c>
      <c r="B5" s="25" t="s">
        <v>24</v>
      </c>
      <c r="C5" s="25"/>
      <c r="D5" s="25"/>
      <c r="E5" s="27"/>
      <c r="F5" s="27"/>
      <c r="G5" s="25"/>
      <c r="H5" s="28"/>
      <c r="I5" s="25">
        <f>SUM(I6:I16)</f>
        <v>46702.63195</v>
      </c>
      <c r="J5" s="25">
        <f>SUM(J6:J16)</f>
        <v>36778.81403</v>
      </c>
      <c r="K5" s="25">
        <f>SUM(K6:K16)</f>
        <v>861.31792</v>
      </c>
      <c r="L5" s="25">
        <f>SUM(L6:L16)</f>
        <v>9000</v>
      </c>
      <c r="M5" s="25">
        <f>SUM(M6:M16)</f>
        <v>62.5</v>
      </c>
      <c r="N5" s="25"/>
      <c r="O5" s="25"/>
      <c r="P5" s="27"/>
      <c r="Q5" s="27"/>
      <c r="R5" s="53"/>
      <c r="S5" s="25"/>
      <c r="T5" s="26"/>
    </row>
    <row r="6" s="13" customFormat="1" ht="210" customHeight="1" spans="1:20">
      <c r="A6" s="29">
        <v>1</v>
      </c>
      <c r="B6" s="30" t="s">
        <v>25</v>
      </c>
      <c r="C6" s="30" t="s">
        <v>26</v>
      </c>
      <c r="D6" s="30" t="s">
        <v>27</v>
      </c>
      <c r="E6" s="28" t="s">
        <v>28</v>
      </c>
      <c r="F6" s="28" t="s">
        <v>29</v>
      </c>
      <c r="G6" s="30" t="s">
        <v>30</v>
      </c>
      <c r="H6" s="31" t="s">
        <v>31</v>
      </c>
      <c r="I6" s="25">
        <v>993.6</v>
      </c>
      <c r="J6" s="29">
        <v>330</v>
      </c>
      <c r="K6" s="30">
        <v>663.6</v>
      </c>
      <c r="L6" s="30"/>
      <c r="M6" s="30"/>
      <c r="N6" s="30"/>
      <c r="O6" s="30">
        <v>8136</v>
      </c>
      <c r="P6" s="41" t="s">
        <v>32</v>
      </c>
      <c r="Q6" s="41" t="s">
        <v>33</v>
      </c>
      <c r="R6" s="54" t="s">
        <v>34</v>
      </c>
      <c r="S6" s="30" t="s">
        <v>35</v>
      </c>
      <c r="T6" s="45"/>
    </row>
    <row r="7" s="13" customFormat="1" ht="144" customHeight="1" spans="1:21">
      <c r="A7" s="29">
        <v>2</v>
      </c>
      <c r="B7" s="28" t="s">
        <v>36</v>
      </c>
      <c r="C7" s="30" t="s">
        <v>37</v>
      </c>
      <c r="D7" s="30" t="s">
        <v>27</v>
      </c>
      <c r="E7" s="28" t="s">
        <v>28</v>
      </c>
      <c r="F7" s="28" t="s">
        <v>29</v>
      </c>
      <c r="G7" s="30" t="s">
        <v>38</v>
      </c>
      <c r="H7" s="28" t="s">
        <v>39</v>
      </c>
      <c r="I7" s="25">
        <v>156</v>
      </c>
      <c r="J7" s="29">
        <v>78.2</v>
      </c>
      <c r="K7" s="30">
        <v>77.8</v>
      </c>
      <c r="L7" s="30"/>
      <c r="M7" s="30"/>
      <c r="N7" s="30"/>
      <c r="O7" s="30">
        <v>964</v>
      </c>
      <c r="P7" s="41" t="s">
        <v>40</v>
      </c>
      <c r="Q7" s="41" t="s">
        <v>33</v>
      </c>
      <c r="R7" s="54" t="s">
        <v>41</v>
      </c>
      <c r="S7" s="30" t="s">
        <v>42</v>
      </c>
      <c r="T7" s="45"/>
      <c r="U7" s="55"/>
    </row>
    <row r="8" s="12" customFormat="1" ht="329" customHeight="1" spans="1:20">
      <c r="A8" s="29">
        <v>3</v>
      </c>
      <c r="B8" s="30" t="s">
        <v>43</v>
      </c>
      <c r="C8" s="30" t="s">
        <v>44</v>
      </c>
      <c r="D8" s="30" t="s">
        <v>27</v>
      </c>
      <c r="E8" s="28" t="s">
        <v>28</v>
      </c>
      <c r="F8" s="28" t="s">
        <v>29</v>
      </c>
      <c r="G8" s="30" t="s">
        <v>45</v>
      </c>
      <c r="H8" s="28" t="s">
        <v>46</v>
      </c>
      <c r="I8" s="25">
        <v>10000</v>
      </c>
      <c r="J8" s="30">
        <v>5000</v>
      </c>
      <c r="K8" s="30"/>
      <c r="L8" s="30">
        <v>5000</v>
      </c>
      <c r="M8" s="25"/>
      <c r="N8" s="25"/>
      <c r="O8" s="30">
        <v>85754</v>
      </c>
      <c r="P8" s="41" t="s">
        <v>47</v>
      </c>
      <c r="Q8" s="41" t="s">
        <v>48</v>
      </c>
      <c r="R8" s="54" t="s">
        <v>49</v>
      </c>
      <c r="S8" s="30" t="s">
        <v>50</v>
      </c>
      <c r="T8" s="26"/>
    </row>
    <row r="9" s="12" customFormat="1" ht="258" customHeight="1" spans="1:20">
      <c r="A9" s="29">
        <v>4</v>
      </c>
      <c r="B9" s="32" t="s">
        <v>51</v>
      </c>
      <c r="C9" s="33" t="s">
        <v>52</v>
      </c>
      <c r="D9" s="32" t="s">
        <v>27</v>
      </c>
      <c r="E9" s="32" t="s">
        <v>53</v>
      </c>
      <c r="F9" s="32" t="s">
        <v>54</v>
      </c>
      <c r="G9" s="33" t="s">
        <v>45</v>
      </c>
      <c r="H9" s="34" t="s">
        <v>55</v>
      </c>
      <c r="I9" s="42">
        <v>1525.73195</v>
      </c>
      <c r="J9" s="43">
        <v>1525.73195</v>
      </c>
      <c r="K9" s="30"/>
      <c r="L9" s="30"/>
      <c r="M9" s="25"/>
      <c r="N9" s="25"/>
      <c r="O9" s="32">
        <v>2300</v>
      </c>
      <c r="P9" s="37" t="s">
        <v>56</v>
      </c>
      <c r="Q9" s="37" t="s">
        <v>57</v>
      </c>
      <c r="R9" s="56" t="s">
        <v>58</v>
      </c>
      <c r="S9" s="32" t="s">
        <v>35</v>
      </c>
      <c r="T9" s="26"/>
    </row>
    <row r="10" s="13" customFormat="1" ht="228" customHeight="1" spans="1:20">
      <c r="A10" s="29">
        <v>5</v>
      </c>
      <c r="B10" s="30" t="s">
        <v>59</v>
      </c>
      <c r="C10" s="30" t="s">
        <v>60</v>
      </c>
      <c r="D10" s="30" t="s">
        <v>27</v>
      </c>
      <c r="E10" s="28" t="s">
        <v>28</v>
      </c>
      <c r="F10" s="28" t="s">
        <v>61</v>
      </c>
      <c r="G10" s="30" t="s">
        <v>45</v>
      </c>
      <c r="H10" s="28" t="s">
        <v>62</v>
      </c>
      <c r="I10" s="25">
        <v>19500</v>
      </c>
      <c r="J10" s="30">
        <v>19437.5</v>
      </c>
      <c r="K10" s="30"/>
      <c r="L10" s="30"/>
      <c r="M10" s="30">
        <v>62.5</v>
      </c>
      <c r="N10" s="30"/>
      <c r="O10" s="30">
        <v>85754</v>
      </c>
      <c r="P10" s="41" t="s">
        <v>63</v>
      </c>
      <c r="Q10" s="41" t="s">
        <v>48</v>
      </c>
      <c r="R10" s="54" t="s">
        <v>58</v>
      </c>
      <c r="S10" s="30" t="s">
        <v>35</v>
      </c>
      <c r="T10" s="45"/>
    </row>
    <row r="11" s="13" customFormat="1" ht="172" customHeight="1" spans="1:20">
      <c r="A11" s="29">
        <v>6</v>
      </c>
      <c r="B11" s="30" t="s">
        <v>64</v>
      </c>
      <c r="C11" s="30" t="s">
        <v>65</v>
      </c>
      <c r="D11" s="30" t="s">
        <v>27</v>
      </c>
      <c r="E11" s="28" t="s">
        <v>28</v>
      </c>
      <c r="F11" s="28" t="s">
        <v>66</v>
      </c>
      <c r="G11" s="30" t="s">
        <v>67</v>
      </c>
      <c r="H11" s="31" t="s">
        <v>68</v>
      </c>
      <c r="I11" s="25">
        <v>626.7</v>
      </c>
      <c r="J11" s="44">
        <v>506.78208</v>
      </c>
      <c r="K11" s="43">
        <v>119.91792</v>
      </c>
      <c r="L11" s="30"/>
      <c r="M11" s="30"/>
      <c r="N11" s="30"/>
      <c r="O11" s="30">
        <v>85754</v>
      </c>
      <c r="P11" s="41" t="s">
        <v>69</v>
      </c>
      <c r="Q11" s="41" t="s">
        <v>70</v>
      </c>
      <c r="R11" s="54" t="s">
        <v>71</v>
      </c>
      <c r="S11" s="30" t="s">
        <v>35</v>
      </c>
      <c r="T11" s="45"/>
    </row>
    <row r="12" s="13" customFormat="1" ht="195" customHeight="1" spans="1:20">
      <c r="A12" s="29">
        <v>7</v>
      </c>
      <c r="B12" s="30" t="s">
        <v>72</v>
      </c>
      <c r="C12" s="30" t="s">
        <v>73</v>
      </c>
      <c r="D12" s="30" t="s">
        <v>27</v>
      </c>
      <c r="E12" s="28" t="s">
        <v>28</v>
      </c>
      <c r="F12" s="28" t="s">
        <v>61</v>
      </c>
      <c r="G12" s="30" t="s">
        <v>67</v>
      </c>
      <c r="H12" s="28" t="s">
        <v>74</v>
      </c>
      <c r="I12" s="25">
        <v>7800</v>
      </c>
      <c r="J12" s="30">
        <v>3800</v>
      </c>
      <c r="K12" s="30"/>
      <c r="L12" s="30">
        <v>4000</v>
      </c>
      <c r="M12" s="30"/>
      <c r="N12" s="30"/>
      <c r="O12" s="30">
        <v>12645</v>
      </c>
      <c r="P12" s="41" t="s">
        <v>75</v>
      </c>
      <c r="Q12" s="41" t="s">
        <v>48</v>
      </c>
      <c r="R12" s="54" t="s">
        <v>58</v>
      </c>
      <c r="S12" s="30" t="s">
        <v>35</v>
      </c>
      <c r="T12" s="45"/>
    </row>
    <row r="13" s="13" customFormat="1" ht="150" customHeight="1" spans="1:20">
      <c r="A13" s="29">
        <v>8</v>
      </c>
      <c r="B13" s="30" t="s">
        <v>76</v>
      </c>
      <c r="C13" s="35" t="s">
        <v>77</v>
      </c>
      <c r="D13" s="30" t="s">
        <v>78</v>
      </c>
      <c r="E13" s="28" t="s">
        <v>28</v>
      </c>
      <c r="F13" s="28" t="s">
        <v>61</v>
      </c>
      <c r="G13" s="30" t="s">
        <v>79</v>
      </c>
      <c r="H13" s="31" t="s">
        <v>80</v>
      </c>
      <c r="I13" s="25">
        <v>3000</v>
      </c>
      <c r="J13" s="30">
        <v>3000</v>
      </c>
      <c r="K13" s="30"/>
      <c r="L13" s="30"/>
      <c r="M13" s="30"/>
      <c r="N13" s="30"/>
      <c r="O13" s="30">
        <v>8156</v>
      </c>
      <c r="P13" s="41" t="s">
        <v>81</v>
      </c>
      <c r="Q13" s="41" t="s">
        <v>48</v>
      </c>
      <c r="R13" s="54" t="s">
        <v>58</v>
      </c>
      <c r="S13" s="30" t="s">
        <v>35</v>
      </c>
      <c r="T13" s="45"/>
    </row>
    <row r="14" s="13" customFormat="1" ht="148" customHeight="1" spans="1:20">
      <c r="A14" s="29">
        <v>9</v>
      </c>
      <c r="B14" s="30" t="s">
        <v>82</v>
      </c>
      <c r="C14" s="35" t="s">
        <v>83</v>
      </c>
      <c r="D14" s="30" t="s">
        <v>27</v>
      </c>
      <c r="E14" s="28" t="s">
        <v>28</v>
      </c>
      <c r="F14" s="28" t="s">
        <v>61</v>
      </c>
      <c r="G14" s="30" t="s">
        <v>84</v>
      </c>
      <c r="H14" s="28" t="s">
        <v>85</v>
      </c>
      <c r="I14" s="25">
        <v>1000</v>
      </c>
      <c r="J14" s="30">
        <v>1000</v>
      </c>
      <c r="K14" s="30"/>
      <c r="L14" s="30"/>
      <c r="M14" s="30"/>
      <c r="N14" s="45"/>
      <c r="O14" s="30">
        <v>1086</v>
      </c>
      <c r="P14" s="41" t="s">
        <v>86</v>
      </c>
      <c r="Q14" s="41" t="s">
        <v>48</v>
      </c>
      <c r="R14" s="54" t="s">
        <v>58</v>
      </c>
      <c r="S14" s="30" t="s">
        <v>35</v>
      </c>
      <c r="T14" s="45"/>
    </row>
    <row r="15" s="13" customFormat="1" ht="151" customHeight="1" spans="1:20">
      <c r="A15" s="29">
        <v>10</v>
      </c>
      <c r="B15" s="30" t="s">
        <v>87</v>
      </c>
      <c r="C15" s="35" t="s">
        <v>88</v>
      </c>
      <c r="D15" s="30" t="s">
        <v>27</v>
      </c>
      <c r="E15" s="28" t="s">
        <v>28</v>
      </c>
      <c r="F15" s="28" t="s">
        <v>61</v>
      </c>
      <c r="G15" s="30" t="s">
        <v>89</v>
      </c>
      <c r="H15" s="28" t="s">
        <v>90</v>
      </c>
      <c r="I15" s="25">
        <v>2000</v>
      </c>
      <c r="J15" s="30">
        <v>2000</v>
      </c>
      <c r="K15" s="30"/>
      <c r="L15" s="30"/>
      <c r="M15" s="30"/>
      <c r="N15" s="45"/>
      <c r="O15" s="30">
        <v>2153</v>
      </c>
      <c r="P15" s="41" t="s">
        <v>91</v>
      </c>
      <c r="Q15" s="41" t="s">
        <v>48</v>
      </c>
      <c r="R15" s="54" t="s">
        <v>58</v>
      </c>
      <c r="S15" s="30" t="s">
        <v>35</v>
      </c>
      <c r="T15" s="45"/>
    </row>
    <row r="16" s="13" customFormat="1" ht="151" customHeight="1" spans="1:20">
      <c r="A16" s="29">
        <v>11</v>
      </c>
      <c r="B16" s="30" t="s">
        <v>92</v>
      </c>
      <c r="C16" s="30" t="s">
        <v>93</v>
      </c>
      <c r="D16" s="30" t="s">
        <v>27</v>
      </c>
      <c r="E16" s="28" t="s">
        <v>28</v>
      </c>
      <c r="F16" s="28" t="s">
        <v>94</v>
      </c>
      <c r="G16" s="36" t="s">
        <v>95</v>
      </c>
      <c r="H16" s="28" t="s">
        <v>96</v>
      </c>
      <c r="I16" s="25">
        <v>100.6</v>
      </c>
      <c r="J16" s="30">
        <v>100.6</v>
      </c>
      <c r="K16" s="30"/>
      <c r="L16" s="30"/>
      <c r="M16" s="30"/>
      <c r="N16" s="30"/>
      <c r="O16" s="30">
        <v>3200</v>
      </c>
      <c r="P16" s="41" t="s">
        <v>97</v>
      </c>
      <c r="Q16" s="41" t="s">
        <v>98</v>
      </c>
      <c r="R16" s="54" t="s">
        <v>99</v>
      </c>
      <c r="S16" s="30" t="s">
        <v>100</v>
      </c>
      <c r="T16" s="45"/>
    </row>
    <row r="17" s="12" customFormat="1" ht="46" customHeight="1" spans="1:20">
      <c r="A17" s="24" t="s">
        <v>101</v>
      </c>
      <c r="B17" s="25" t="s">
        <v>102</v>
      </c>
      <c r="C17" s="25"/>
      <c r="D17" s="25"/>
      <c r="E17" s="25"/>
      <c r="F17" s="27"/>
      <c r="G17" s="25"/>
      <c r="H17" s="28"/>
      <c r="I17" s="25">
        <f t="shared" ref="I17:N17" si="1">SUM(I18:I24)</f>
        <v>18912.07805</v>
      </c>
      <c r="J17" s="25">
        <f t="shared" si="1"/>
        <v>3590.41597</v>
      </c>
      <c r="K17" s="25">
        <f t="shared" si="1"/>
        <v>2111.66208</v>
      </c>
      <c r="L17" s="25">
        <f t="shared" si="1"/>
        <v>13000</v>
      </c>
      <c r="M17" s="25">
        <f t="shared" si="1"/>
        <v>210</v>
      </c>
      <c r="N17" s="25">
        <f t="shared" si="1"/>
        <v>0</v>
      </c>
      <c r="O17" s="25"/>
      <c r="P17" s="46"/>
      <c r="Q17" s="46"/>
      <c r="R17" s="53"/>
      <c r="S17" s="25"/>
      <c r="T17" s="26"/>
    </row>
    <row r="18" s="13" customFormat="1" ht="219" customHeight="1" spans="1:20">
      <c r="A18" s="29">
        <v>12</v>
      </c>
      <c r="B18" s="30" t="s">
        <v>103</v>
      </c>
      <c r="C18" s="30" t="s">
        <v>104</v>
      </c>
      <c r="D18" s="30" t="s">
        <v>105</v>
      </c>
      <c r="E18" s="28" t="s">
        <v>28</v>
      </c>
      <c r="F18" s="28" t="s">
        <v>106</v>
      </c>
      <c r="G18" s="30" t="s">
        <v>107</v>
      </c>
      <c r="H18" s="31" t="s">
        <v>108</v>
      </c>
      <c r="I18" s="25">
        <v>1508</v>
      </c>
      <c r="J18" s="32">
        <v>395.57</v>
      </c>
      <c r="K18" s="32">
        <v>1112.43</v>
      </c>
      <c r="L18" s="30"/>
      <c r="M18" s="30"/>
      <c r="N18" s="30"/>
      <c r="O18" s="30">
        <v>1508</v>
      </c>
      <c r="P18" s="41" t="s">
        <v>109</v>
      </c>
      <c r="Q18" s="41" t="s">
        <v>110</v>
      </c>
      <c r="R18" s="54" t="s">
        <v>34</v>
      </c>
      <c r="S18" s="30" t="s">
        <v>111</v>
      </c>
      <c r="T18" s="45"/>
    </row>
    <row r="19" s="13" customFormat="1" ht="227" customHeight="1" spans="1:20">
      <c r="A19" s="29">
        <v>13</v>
      </c>
      <c r="B19" s="30" t="s">
        <v>112</v>
      </c>
      <c r="C19" s="30" t="s">
        <v>113</v>
      </c>
      <c r="D19" s="30" t="s">
        <v>105</v>
      </c>
      <c r="E19" s="28" t="s">
        <v>28</v>
      </c>
      <c r="F19" s="28" t="s">
        <v>94</v>
      </c>
      <c r="G19" s="30" t="s">
        <v>114</v>
      </c>
      <c r="H19" s="31" t="s">
        <v>115</v>
      </c>
      <c r="I19" s="25">
        <v>2826</v>
      </c>
      <c r="J19" s="32">
        <v>1826.76792</v>
      </c>
      <c r="K19" s="32">
        <v>999.23208</v>
      </c>
      <c r="L19" s="30"/>
      <c r="M19" s="30"/>
      <c r="N19" s="30"/>
      <c r="O19" s="30">
        <v>2826</v>
      </c>
      <c r="P19" s="41" t="s">
        <v>116</v>
      </c>
      <c r="Q19" s="41" t="s">
        <v>117</v>
      </c>
      <c r="R19" s="54" t="s">
        <v>118</v>
      </c>
      <c r="S19" s="30" t="s">
        <v>119</v>
      </c>
      <c r="T19" s="45"/>
    </row>
    <row r="20" s="13" customFormat="1" ht="297" customHeight="1" spans="1:20">
      <c r="A20" s="29">
        <v>14</v>
      </c>
      <c r="B20" s="32" t="s">
        <v>120</v>
      </c>
      <c r="C20" s="37" t="s">
        <v>121</v>
      </c>
      <c r="D20" s="32" t="s">
        <v>105</v>
      </c>
      <c r="E20" s="32" t="s">
        <v>53</v>
      </c>
      <c r="F20" s="32" t="s">
        <v>54</v>
      </c>
      <c r="G20" s="37" t="s">
        <v>122</v>
      </c>
      <c r="H20" s="37" t="s">
        <v>123</v>
      </c>
      <c r="I20" s="47">
        <v>500</v>
      </c>
      <c r="J20" s="32">
        <v>500</v>
      </c>
      <c r="K20" s="30"/>
      <c r="L20" s="30"/>
      <c r="M20" s="30"/>
      <c r="N20" s="30"/>
      <c r="O20" s="32">
        <v>3600</v>
      </c>
      <c r="P20" s="37" t="s">
        <v>124</v>
      </c>
      <c r="Q20" s="37" t="s">
        <v>125</v>
      </c>
      <c r="R20" s="56" t="s">
        <v>58</v>
      </c>
      <c r="S20" s="32" t="s">
        <v>35</v>
      </c>
      <c r="T20" s="45"/>
    </row>
    <row r="21" s="13" customFormat="1" ht="225" customHeight="1" spans="1:20">
      <c r="A21" s="29">
        <v>15</v>
      </c>
      <c r="B21" s="32" t="s">
        <v>126</v>
      </c>
      <c r="C21" s="37" t="s">
        <v>127</v>
      </c>
      <c r="D21" s="32" t="s">
        <v>105</v>
      </c>
      <c r="E21" s="32" t="s">
        <v>28</v>
      </c>
      <c r="F21" s="32" t="s">
        <v>128</v>
      </c>
      <c r="G21" s="37" t="s">
        <v>129</v>
      </c>
      <c r="H21" s="37" t="s">
        <v>130</v>
      </c>
      <c r="I21" s="47">
        <v>0.47805</v>
      </c>
      <c r="J21" s="32">
        <v>0.47805</v>
      </c>
      <c r="K21" s="30"/>
      <c r="L21" s="30"/>
      <c r="M21" s="30"/>
      <c r="N21" s="30"/>
      <c r="O21" s="32">
        <v>16</v>
      </c>
      <c r="P21" s="37" t="s">
        <v>131</v>
      </c>
      <c r="Q21" s="37" t="s">
        <v>132</v>
      </c>
      <c r="R21" s="56" t="s">
        <v>133</v>
      </c>
      <c r="S21" s="57" t="s">
        <v>134</v>
      </c>
      <c r="T21" s="45"/>
    </row>
    <row r="22" s="13" customFormat="1" ht="113" customHeight="1" spans="1:20">
      <c r="A22" s="29">
        <v>16</v>
      </c>
      <c r="B22" s="32" t="s">
        <v>135</v>
      </c>
      <c r="C22" s="38" t="s">
        <v>136</v>
      </c>
      <c r="D22" s="32" t="s">
        <v>105</v>
      </c>
      <c r="E22" s="32" t="s">
        <v>28</v>
      </c>
      <c r="F22" s="32" t="s">
        <v>106</v>
      </c>
      <c r="G22" s="37" t="s">
        <v>137</v>
      </c>
      <c r="H22" s="31" t="s">
        <v>138</v>
      </c>
      <c r="I22" s="47">
        <v>13000</v>
      </c>
      <c r="J22" s="32"/>
      <c r="K22" s="30"/>
      <c r="L22" s="30">
        <v>13000</v>
      </c>
      <c r="M22" s="30"/>
      <c r="N22" s="30"/>
      <c r="O22" s="32">
        <v>3200</v>
      </c>
      <c r="P22" s="37" t="s">
        <v>139</v>
      </c>
      <c r="Q22" s="37" t="s">
        <v>140</v>
      </c>
      <c r="R22" s="56" t="s">
        <v>141</v>
      </c>
      <c r="S22" s="32" t="s">
        <v>142</v>
      </c>
      <c r="T22" s="45"/>
    </row>
    <row r="23" s="13" customFormat="1" ht="113" customHeight="1" spans="1:20">
      <c r="A23" s="29">
        <v>17</v>
      </c>
      <c r="B23" s="32" t="s">
        <v>143</v>
      </c>
      <c r="C23" s="38" t="s">
        <v>144</v>
      </c>
      <c r="D23" s="32" t="s">
        <v>105</v>
      </c>
      <c r="E23" s="32" t="s">
        <v>28</v>
      </c>
      <c r="F23" s="32" t="s">
        <v>106</v>
      </c>
      <c r="G23" s="37" t="s">
        <v>137</v>
      </c>
      <c r="H23" s="31" t="s">
        <v>145</v>
      </c>
      <c r="I23" s="47">
        <v>210</v>
      </c>
      <c r="J23" s="32"/>
      <c r="K23" s="30"/>
      <c r="L23" s="30"/>
      <c r="M23" s="30">
        <v>210</v>
      </c>
      <c r="N23" s="30"/>
      <c r="O23" s="32">
        <v>140</v>
      </c>
      <c r="P23" s="37" t="s">
        <v>146</v>
      </c>
      <c r="Q23" s="37" t="s">
        <v>147</v>
      </c>
      <c r="R23" s="56" t="s">
        <v>148</v>
      </c>
      <c r="S23" s="32" t="s">
        <v>149</v>
      </c>
      <c r="T23" s="45"/>
    </row>
    <row r="24" s="13" customFormat="1" ht="233" customHeight="1" spans="1:20">
      <c r="A24" s="29">
        <v>18</v>
      </c>
      <c r="B24" s="30" t="s">
        <v>150</v>
      </c>
      <c r="C24" s="30" t="s">
        <v>151</v>
      </c>
      <c r="D24" s="30" t="s">
        <v>105</v>
      </c>
      <c r="E24" s="28" t="s">
        <v>28</v>
      </c>
      <c r="F24" s="28" t="s">
        <v>152</v>
      </c>
      <c r="G24" s="30" t="s">
        <v>153</v>
      </c>
      <c r="H24" s="31" t="s">
        <v>154</v>
      </c>
      <c r="I24" s="25">
        <v>867.6</v>
      </c>
      <c r="J24" s="30">
        <v>867.6</v>
      </c>
      <c r="K24" s="30"/>
      <c r="L24" s="30"/>
      <c r="M24" s="30"/>
      <c r="N24" s="30"/>
      <c r="O24" s="30">
        <v>723</v>
      </c>
      <c r="P24" s="41" t="s">
        <v>155</v>
      </c>
      <c r="Q24" s="41" t="s">
        <v>156</v>
      </c>
      <c r="R24" s="54" t="s">
        <v>157</v>
      </c>
      <c r="S24" s="30" t="s">
        <v>158</v>
      </c>
      <c r="T24" s="45"/>
    </row>
    <row r="25" s="12" customFormat="1" ht="57" customHeight="1" spans="1:20">
      <c r="A25" s="24" t="s">
        <v>159</v>
      </c>
      <c r="B25" s="25" t="s">
        <v>160</v>
      </c>
      <c r="C25" s="25"/>
      <c r="D25" s="25"/>
      <c r="E25" s="25"/>
      <c r="F25" s="27"/>
      <c r="G25" s="25"/>
      <c r="H25" s="28"/>
      <c r="I25" s="25">
        <f t="shared" ref="I25:N25" si="2">SUM(I26:I35)</f>
        <v>6997.82</v>
      </c>
      <c r="J25" s="25">
        <f t="shared" si="2"/>
        <v>4997.82</v>
      </c>
      <c r="K25" s="25">
        <f t="shared" si="2"/>
        <v>0</v>
      </c>
      <c r="L25" s="25">
        <f t="shared" si="2"/>
        <v>2000</v>
      </c>
      <c r="M25" s="25">
        <f t="shared" si="2"/>
        <v>0</v>
      </c>
      <c r="N25" s="25">
        <f t="shared" si="2"/>
        <v>0</v>
      </c>
      <c r="O25" s="25"/>
      <c r="P25" s="46"/>
      <c r="Q25" s="46"/>
      <c r="R25" s="53"/>
      <c r="S25" s="25"/>
      <c r="T25" s="26"/>
    </row>
    <row r="26" s="14" customFormat="1" ht="140" customHeight="1" spans="1:20">
      <c r="A26" s="29">
        <v>19</v>
      </c>
      <c r="B26" s="30" t="s">
        <v>161</v>
      </c>
      <c r="C26" s="30" t="s">
        <v>162</v>
      </c>
      <c r="D26" s="30" t="s">
        <v>163</v>
      </c>
      <c r="E26" s="28" t="s">
        <v>28</v>
      </c>
      <c r="F26" s="28" t="s">
        <v>94</v>
      </c>
      <c r="G26" s="30" t="s">
        <v>164</v>
      </c>
      <c r="H26" s="28" t="s">
        <v>165</v>
      </c>
      <c r="I26" s="30">
        <v>2000</v>
      </c>
      <c r="J26" s="30">
        <v>1000</v>
      </c>
      <c r="K26" s="25"/>
      <c r="L26" s="30">
        <v>1000</v>
      </c>
      <c r="M26" s="25"/>
      <c r="N26" s="25"/>
      <c r="O26" s="30">
        <v>1205</v>
      </c>
      <c r="P26" s="41" t="s">
        <v>166</v>
      </c>
      <c r="Q26" s="41" t="s">
        <v>167</v>
      </c>
      <c r="R26" s="54" t="s">
        <v>168</v>
      </c>
      <c r="S26" s="30" t="s">
        <v>169</v>
      </c>
      <c r="T26" s="26"/>
    </row>
    <row r="27" s="14" customFormat="1" ht="147" customHeight="1" spans="1:20">
      <c r="A27" s="29">
        <v>20</v>
      </c>
      <c r="B27" s="30" t="s">
        <v>170</v>
      </c>
      <c r="C27" s="30" t="s">
        <v>171</v>
      </c>
      <c r="D27" s="30" t="s">
        <v>163</v>
      </c>
      <c r="E27" s="28" t="s">
        <v>28</v>
      </c>
      <c r="F27" s="28" t="s">
        <v>94</v>
      </c>
      <c r="G27" s="30" t="s">
        <v>172</v>
      </c>
      <c r="H27" s="28" t="s">
        <v>173</v>
      </c>
      <c r="I27" s="30">
        <v>2000</v>
      </c>
      <c r="J27" s="30">
        <v>1000</v>
      </c>
      <c r="K27" s="25"/>
      <c r="L27" s="30">
        <v>1000</v>
      </c>
      <c r="M27" s="25"/>
      <c r="N27" s="25"/>
      <c r="O27" s="30">
        <v>892</v>
      </c>
      <c r="P27" s="41" t="s">
        <v>166</v>
      </c>
      <c r="Q27" s="41" t="s">
        <v>167</v>
      </c>
      <c r="R27" s="54" t="s">
        <v>168</v>
      </c>
      <c r="S27" s="30" t="s">
        <v>174</v>
      </c>
      <c r="T27" s="26"/>
    </row>
    <row r="28" s="13" customFormat="1" ht="133" customHeight="1" spans="1:20">
      <c r="A28" s="29">
        <v>21</v>
      </c>
      <c r="B28" s="30" t="s">
        <v>175</v>
      </c>
      <c r="C28" s="30" t="s">
        <v>176</v>
      </c>
      <c r="D28" s="30" t="s">
        <v>163</v>
      </c>
      <c r="E28" s="28" t="s">
        <v>28</v>
      </c>
      <c r="F28" s="28" t="s">
        <v>94</v>
      </c>
      <c r="G28" s="30" t="s">
        <v>177</v>
      </c>
      <c r="H28" s="31" t="s">
        <v>178</v>
      </c>
      <c r="I28" s="30">
        <v>200</v>
      </c>
      <c r="J28" s="30">
        <v>200</v>
      </c>
      <c r="K28" s="30"/>
      <c r="L28" s="30"/>
      <c r="M28" s="30"/>
      <c r="N28" s="30"/>
      <c r="O28" s="30">
        <v>1652</v>
      </c>
      <c r="P28" s="41" t="s">
        <v>179</v>
      </c>
      <c r="Q28" s="41" t="s">
        <v>180</v>
      </c>
      <c r="R28" s="54" t="s">
        <v>181</v>
      </c>
      <c r="S28" s="30" t="s">
        <v>182</v>
      </c>
      <c r="T28" s="45"/>
    </row>
    <row r="29" s="13" customFormat="1" ht="123" customHeight="1" spans="1:20">
      <c r="A29" s="29">
        <v>22</v>
      </c>
      <c r="B29" s="30" t="s">
        <v>183</v>
      </c>
      <c r="C29" s="30" t="s">
        <v>184</v>
      </c>
      <c r="D29" s="30" t="s">
        <v>163</v>
      </c>
      <c r="E29" s="28" t="s">
        <v>28</v>
      </c>
      <c r="F29" s="28" t="s">
        <v>94</v>
      </c>
      <c r="G29" s="30" t="s">
        <v>185</v>
      </c>
      <c r="H29" s="31" t="s">
        <v>186</v>
      </c>
      <c r="I29" s="30">
        <v>230</v>
      </c>
      <c r="J29" s="30">
        <v>230</v>
      </c>
      <c r="K29" s="30"/>
      <c r="L29" s="30"/>
      <c r="M29" s="30"/>
      <c r="N29" s="30"/>
      <c r="O29" s="30">
        <v>358</v>
      </c>
      <c r="P29" s="41" t="s">
        <v>187</v>
      </c>
      <c r="Q29" s="41" t="s">
        <v>188</v>
      </c>
      <c r="R29" s="54" t="s">
        <v>189</v>
      </c>
      <c r="S29" s="30" t="s">
        <v>190</v>
      </c>
      <c r="T29" s="45"/>
    </row>
    <row r="30" s="13" customFormat="1" ht="135" customHeight="1" spans="1:20">
      <c r="A30" s="29">
        <v>23</v>
      </c>
      <c r="B30" s="30" t="s">
        <v>191</v>
      </c>
      <c r="C30" s="30" t="s">
        <v>192</v>
      </c>
      <c r="D30" s="30" t="s">
        <v>163</v>
      </c>
      <c r="E30" s="28" t="s">
        <v>28</v>
      </c>
      <c r="F30" s="28" t="s">
        <v>94</v>
      </c>
      <c r="G30" s="30" t="s">
        <v>193</v>
      </c>
      <c r="H30" s="31" t="s">
        <v>194</v>
      </c>
      <c r="I30" s="30">
        <v>118</v>
      </c>
      <c r="J30" s="30">
        <v>118</v>
      </c>
      <c r="K30" s="30"/>
      <c r="L30" s="30"/>
      <c r="M30" s="30"/>
      <c r="N30" s="30"/>
      <c r="O30" s="30">
        <v>205</v>
      </c>
      <c r="P30" s="41" t="s">
        <v>195</v>
      </c>
      <c r="Q30" s="41" t="s">
        <v>188</v>
      </c>
      <c r="R30" s="54" t="s">
        <v>189</v>
      </c>
      <c r="S30" s="30" t="s">
        <v>190</v>
      </c>
      <c r="T30" s="45"/>
    </row>
    <row r="31" s="13" customFormat="1" ht="135" customHeight="1" spans="1:20">
      <c r="A31" s="29">
        <v>24</v>
      </c>
      <c r="B31" s="30" t="s">
        <v>196</v>
      </c>
      <c r="C31" s="30" t="s">
        <v>197</v>
      </c>
      <c r="D31" s="30" t="s">
        <v>163</v>
      </c>
      <c r="E31" s="28" t="s">
        <v>28</v>
      </c>
      <c r="F31" s="28" t="s">
        <v>94</v>
      </c>
      <c r="G31" s="30" t="s">
        <v>198</v>
      </c>
      <c r="H31" s="31" t="s">
        <v>199</v>
      </c>
      <c r="I31" s="30">
        <v>546</v>
      </c>
      <c r="J31" s="30">
        <v>546</v>
      </c>
      <c r="K31" s="30"/>
      <c r="L31" s="30"/>
      <c r="M31" s="30"/>
      <c r="N31" s="30"/>
      <c r="O31" s="30">
        <v>3021</v>
      </c>
      <c r="P31" s="41" t="s">
        <v>200</v>
      </c>
      <c r="Q31" s="41" t="s">
        <v>201</v>
      </c>
      <c r="R31" s="54" t="s">
        <v>202</v>
      </c>
      <c r="S31" s="30" t="s">
        <v>203</v>
      </c>
      <c r="T31" s="45"/>
    </row>
    <row r="32" s="13" customFormat="1" ht="135" customHeight="1" spans="1:20">
      <c r="A32" s="29">
        <v>25</v>
      </c>
      <c r="B32" s="38" t="s">
        <v>204</v>
      </c>
      <c r="C32" s="30" t="s">
        <v>205</v>
      </c>
      <c r="D32" s="30" t="s">
        <v>163</v>
      </c>
      <c r="E32" s="30" t="s">
        <v>28</v>
      </c>
      <c r="F32" s="30" t="s">
        <v>206</v>
      </c>
      <c r="G32" s="39" t="s">
        <v>207</v>
      </c>
      <c r="H32" s="31" t="s">
        <v>208</v>
      </c>
      <c r="I32" s="48">
        <v>541</v>
      </c>
      <c r="J32" s="48">
        <v>541</v>
      </c>
      <c r="K32" s="30"/>
      <c r="L32" s="30"/>
      <c r="M32" s="30"/>
      <c r="N32" s="30"/>
      <c r="O32" s="30">
        <v>964</v>
      </c>
      <c r="P32" s="41" t="s">
        <v>209</v>
      </c>
      <c r="Q32" s="41" t="s">
        <v>201</v>
      </c>
      <c r="R32" s="58" t="s">
        <v>210</v>
      </c>
      <c r="S32" s="30" t="s">
        <v>211</v>
      </c>
      <c r="T32" s="45"/>
    </row>
    <row r="33" s="13" customFormat="1" ht="163" customHeight="1" spans="1:20">
      <c r="A33" s="29">
        <v>26</v>
      </c>
      <c r="B33" s="30" t="s">
        <v>212</v>
      </c>
      <c r="C33" s="30" t="s">
        <v>213</v>
      </c>
      <c r="D33" s="30" t="s">
        <v>163</v>
      </c>
      <c r="E33" s="28" t="s">
        <v>28</v>
      </c>
      <c r="F33" s="28" t="s">
        <v>94</v>
      </c>
      <c r="G33" s="30" t="s">
        <v>214</v>
      </c>
      <c r="H33" s="28" t="s">
        <v>215</v>
      </c>
      <c r="I33" s="30">
        <v>800</v>
      </c>
      <c r="J33" s="30">
        <v>800</v>
      </c>
      <c r="K33" s="30"/>
      <c r="L33" s="30"/>
      <c r="M33" s="30"/>
      <c r="N33" s="30"/>
      <c r="O33" s="30" t="s">
        <v>216</v>
      </c>
      <c r="P33" s="41" t="s">
        <v>217</v>
      </c>
      <c r="Q33" s="41" t="s">
        <v>218</v>
      </c>
      <c r="R33" s="54" t="s">
        <v>168</v>
      </c>
      <c r="S33" s="30" t="s">
        <v>219</v>
      </c>
      <c r="T33" s="45"/>
    </row>
    <row r="34" s="13" customFormat="1" ht="125" customHeight="1" spans="1:20">
      <c r="A34" s="29">
        <v>27</v>
      </c>
      <c r="B34" s="30" t="s">
        <v>220</v>
      </c>
      <c r="C34" s="30" t="s">
        <v>221</v>
      </c>
      <c r="D34" s="30" t="s">
        <v>163</v>
      </c>
      <c r="E34" s="28" t="s">
        <v>28</v>
      </c>
      <c r="F34" s="28" t="s">
        <v>94</v>
      </c>
      <c r="G34" s="30" t="s">
        <v>222</v>
      </c>
      <c r="H34" s="28" t="s">
        <v>223</v>
      </c>
      <c r="I34" s="30">
        <v>500</v>
      </c>
      <c r="J34" s="30">
        <v>500</v>
      </c>
      <c r="K34" s="30"/>
      <c r="L34" s="30"/>
      <c r="M34" s="30"/>
      <c r="N34" s="30"/>
      <c r="O34" s="49">
        <v>3250</v>
      </c>
      <c r="P34" s="41" t="s">
        <v>224</v>
      </c>
      <c r="Q34" s="41" t="s">
        <v>218</v>
      </c>
      <c r="R34" s="54" t="s">
        <v>225</v>
      </c>
      <c r="S34" s="30" t="s">
        <v>226</v>
      </c>
      <c r="T34" s="45"/>
    </row>
    <row r="35" s="13" customFormat="1" ht="228" customHeight="1" spans="1:20">
      <c r="A35" s="29">
        <v>28</v>
      </c>
      <c r="B35" s="30" t="s">
        <v>227</v>
      </c>
      <c r="C35" s="30" t="s">
        <v>228</v>
      </c>
      <c r="D35" s="30" t="s">
        <v>163</v>
      </c>
      <c r="E35" s="28" t="s">
        <v>28</v>
      </c>
      <c r="F35" s="28" t="s">
        <v>94</v>
      </c>
      <c r="G35" s="30" t="s">
        <v>229</v>
      </c>
      <c r="H35" s="31" t="s">
        <v>230</v>
      </c>
      <c r="I35" s="30">
        <v>62.82</v>
      </c>
      <c r="J35" s="30">
        <v>62.82</v>
      </c>
      <c r="K35" s="30"/>
      <c r="L35" s="30"/>
      <c r="M35" s="30"/>
      <c r="N35" s="30"/>
      <c r="O35" s="30">
        <v>2861</v>
      </c>
      <c r="P35" s="41" t="s">
        <v>231</v>
      </c>
      <c r="Q35" s="41" t="s">
        <v>232</v>
      </c>
      <c r="R35" s="54" t="s">
        <v>233</v>
      </c>
      <c r="S35" s="30" t="s">
        <v>234</v>
      </c>
      <c r="T35" s="45"/>
    </row>
    <row r="36" s="12" customFormat="1" ht="54" customHeight="1" spans="1:20">
      <c r="A36" s="24" t="s">
        <v>235</v>
      </c>
      <c r="B36" s="25" t="s">
        <v>236</v>
      </c>
      <c r="C36" s="25"/>
      <c r="D36" s="25"/>
      <c r="E36" s="25"/>
      <c r="F36" s="27"/>
      <c r="G36" s="25"/>
      <c r="H36" s="28"/>
      <c r="I36" s="25">
        <f>SUM(I37)</f>
        <v>940.5</v>
      </c>
      <c r="J36" s="25">
        <f>SUM(J37)</f>
        <v>940.5</v>
      </c>
      <c r="K36" s="25"/>
      <c r="L36" s="25"/>
      <c r="M36" s="25"/>
      <c r="N36" s="25"/>
      <c r="O36" s="25"/>
      <c r="P36" s="46"/>
      <c r="Q36" s="46"/>
      <c r="R36" s="53"/>
      <c r="S36" s="25"/>
      <c r="T36" s="26"/>
    </row>
    <row r="37" s="13" customFormat="1" ht="225" customHeight="1" spans="1:21">
      <c r="A37" s="29">
        <v>29</v>
      </c>
      <c r="B37" s="30" t="s">
        <v>237</v>
      </c>
      <c r="C37" s="30" t="s">
        <v>238</v>
      </c>
      <c r="D37" s="30" t="s">
        <v>239</v>
      </c>
      <c r="E37" s="28" t="s">
        <v>28</v>
      </c>
      <c r="F37" s="28" t="s">
        <v>94</v>
      </c>
      <c r="G37" s="30" t="s">
        <v>95</v>
      </c>
      <c r="H37" s="28" t="s">
        <v>240</v>
      </c>
      <c r="I37" s="30">
        <v>940.5</v>
      </c>
      <c r="J37" s="30">
        <v>940.5</v>
      </c>
      <c r="K37" s="30"/>
      <c r="L37" s="30"/>
      <c r="M37" s="30"/>
      <c r="N37" s="30"/>
      <c r="O37" s="30">
        <v>3135</v>
      </c>
      <c r="P37" s="41" t="s">
        <v>241</v>
      </c>
      <c r="Q37" s="41" t="s">
        <v>242</v>
      </c>
      <c r="R37" s="54" t="s">
        <v>243</v>
      </c>
      <c r="S37" s="30" t="s">
        <v>244</v>
      </c>
      <c r="T37" s="45"/>
      <c r="U37" s="55"/>
    </row>
  </sheetData>
  <mergeCells count="22">
    <mergeCell ref="A1:T1"/>
    <mergeCell ref="J2:N2"/>
    <mergeCell ref="A4:E4"/>
    <mergeCell ref="B5:E5"/>
    <mergeCell ref="B17:E17"/>
    <mergeCell ref="B25:E25"/>
    <mergeCell ref="B36:E3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P2:P3"/>
    <mergeCell ref="Q2:Q3"/>
    <mergeCell ref="R2:R3"/>
    <mergeCell ref="S2:S3"/>
    <mergeCell ref="T2:T3"/>
  </mergeCells>
  <printOptions horizontalCentered="1"/>
  <pageMargins left="0.236111111111111" right="0.275" top="0.196527777777778" bottom="0.236111111111111" header="0.314583333333333" footer="0.156944444444444"/>
  <pageSetup paperSize="8" scale="56" orientation="landscape" horizontalDpi="600"/>
  <headerFooter>
    <oddFooter>&amp;C第 &amp;P 页，共 &amp;N 页</oddFooter>
  </headerFooter>
  <rowBreaks count="2" manualBreakCount="2">
    <brk id="26" max="19" man="1"/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G8"/>
  <sheetViews>
    <sheetView workbookViewId="0">
      <selection activeCell="G7" sqref="G7"/>
    </sheetView>
  </sheetViews>
  <sheetFormatPr defaultColWidth="8.89166666666667" defaultRowHeight="13.5" outlineLevelRow="7" outlineLevelCol="6"/>
  <cols>
    <col min="3" max="3" width="10.8916666666667" customWidth="1"/>
    <col min="4" max="4" width="9.66666666666667" customWidth="1"/>
    <col min="5" max="5" width="8.89166666666667" style="2"/>
    <col min="6" max="6" width="12.625" style="2"/>
    <col min="7" max="7" width="12.225" style="2" customWidth="1"/>
  </cols>
  <sheetData>
    <row r="3" s="1" customFormat="1" ht="34" customHeight="1" spans="3:7">
      <c r="C3" s="3" t="s">
        <v>245</v>
      </c>
      <c r="D3" s="4" t="s">
        <v>246</v>
      </c>
      <c r="E3" s="3" t="s">
        <v>247</v>
      </c>
      <c r="F3" s="3" t="s">
        <v>248</v>
      </c>
      <c r="G3" s="3" t="s">
        <v>249</v>
      </c>
    </row>
    <row r="4" ht="50" customHeight="1" spans="3:7">
      <c r="C4" s="5">
        <v>73553.03</v>
      </c>
      <c r="D4" s="6" t="s">
        <v>78</v>
      </c>
      <c r="E4" s="7">
        <v>11</v>
      </c>
      <c r="F4" s="7">
        <v>46702.63195</v>
      </c>
      <c r="G4" s="8">
        <f>AVERAGE(F4/C4)</f>
        <v>0.634951842908443</v>
      </c>
    </row>
    <row r="5" ht="50" customHeight="1" spans="3:7">
      <c r="C5" s="5">
        <v>73553.03</v>
      </c>
      <c r="D5" s="6" t="s">
        <v>250</v>
      </c>
      <c r="E5" s="7">
        <v>7</v>
      </c>
      <c r="F5" s="7">
        <v>18912.07805</v>
      </c>
      <c r="G5" s="8">
        <f>AVERAGE(F5/C5)</f>
        <v>0.257121671941999</v>
      </c>
    </row>
    <row r="6" ht="50" customHeight="1" spans="3:7">
      <c r="C6" s="5">
        <v>73553.03</v>
      </c>
      <c r="D6" s="6" t="s">
        <v>251</v>
      </c>
      <c r="E6" s="7">
        <v>10</v>
      </c>
      <c r="F6" s="7">
        <v>6997.82</v>
      </c>
      <c r="G6" s="8">
        <f>AVERAGE(F6/C6)</f>
        <v>0.0951397923375828</v>
      </c>
    </row>
    <row r="7" ht="50" customHeight="1" spans="3:7">
      <c r="C7" s="5">
        <v>73553.03</v>
      </c>
      <c r="D7" s="6" t="s">
        <v>239</v>
      </c>
      <c r="E7" s="7">
        <v>1</v>
      </c>
      <c r="F7" s="7">
        <v>940.5</v>
      </c>
      <c r="G7" s="8">
        <f>AVERAGE(F7/C7)</f>
        <v>0.0127866928119753</v>
      </c>
    </row>
    <row r="8" ht="50" customHeight="1" spans="3:7">
      <c r="C8" s="5"/>
      <c r="D8" s="5"/>
      <c r="E8" s="7">
        <f>SUM(E4:E7)</f>
        <v>29</v>
      </c>
      <c r="F8" s="7">
        <f>SUM(F4:F7)</f>
        <v>73553.03</v>
      </c>
      <c r="G8" s="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2025-09-30T05:31:32Z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3DB16DF93D0E4053989830CDEADE8CE3</vt:lpwstr>
  </property>
</Properties>
</file>