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722"/>
  </bookViews>
  <sheets>
    <sheet name="2021年项目清单" sheetId="15" r:id="rId1"/>
  </sheets>
  <definedNames>
    <definedName name="_xlnm._FilterDatabase" localSheetId="0" hidden="1">'2021年项目清单'!$A$4:$IU$16</definedName>
    <definedName name="_xlnm.Print_Area" localSheetId="0">'2021年项目清单'!$A$1:$T$16</definedName>
    <definedName name="_xlnm.Print_Titles" localSheetId="0">'2021年项目清单'!$2:$4</definedName>
  </definedNames>
  <calcPr calcId="144525"/>
</workbook>
</file>

<file path=xl/sharedStrings.xml><?xml version="1.0" encoding="utf-8"?>
<sst xmlns="http://schemas.openxmlformats.org/spreadsheetml/2006/main" count="103" uniqueCount="76">
  <si>
    <t>喀什市2022年使用中央财政衔接推进乡村振兴补助资金项目计划备案表</t>
  </si>
  <si>
    <t>序号</t>
  </si>
  <si>
    <t>项目库
编号</t>
  </si>
  <si>
    <t>项目名称</t>
  </si>
  <si>
    <t>建设
性质</t>
  </si>
  <si>
    <t>项目类别</t>
  </si>
  <si>
    <t>建设起止年限</t>
  </si>
  <si>
    <t>建设地点</t>
  </si>
  <si>
    <t>建设地点及内容</t>
  </si>
  <si>
    <t>合计</t>
  </si>
  <si>
    <t>项目总投资及资金来源（万元）</t>
  </si>
  <si>
    <t>收益情况</t>
  </si>
  <si>
    <t>责任单位</t>
  </si>
  <si>
    <t>责任人</t>
  </si>
  <si>
    <t>中央衔接补助资金</t>
  </si>
  <si>
    <t>地方专项扶贫资金</t>
  </si>
  <si>
    <t>行业资金</t>
  </si>
  <si>
    <t>援疆资金</t>
  </si>
  <si>
    <t>其他</t>
  </si>
  <si>
    <t>户数</t>
  </si>
  <si>
    <t>人数</t>
  </si>
  <si>
    <t>其中监测帮扶对象</t>
  </si>
  <si>
    <t>合计（8个）</t>
  </si>
  <si>
    <t>一</t>
  </si>
  <si>
    <t>产业增收类（3个）</t>
  </si>
  <si>
    <t>kss2022060</t>
  </si>
  <si>
    <t>喀什市深喀农业产业示范园基础设施建设项目（一期）</t>
  </si>
  <si>
    <t>新建</t>
  </si>
  <si>
    <t>产业
增收</t>
  </si>
  <si>
    <t>2022.02-2022.08</t>
  </si>
  <si>
    <t>伯什克然木乡17村（良种场深喀产业园内）</t>
  </si>
  <si>
    <t>总投资：41021.16万元（2021年已使用衔接资金和涉农整合资金5956.406万元，2022年安排衔接资金3000万元，申请债券资金5000万元）
建设内容：对深喀现代农业产业示范园内进行土地平整24057亩，每亩投资1000元；道路扩宽路段长15km，路面宽12m，结构层为18cmC30混凝土面层+15cm水泥稳定砂砾基层+30cm天然砂砾石底基层+60cm砂砾换填层，投资1650万元；建设混凝土路总长45km，路面宽8m，结构层为18cmC30混凝土面层+15cm水泥稳定砂砾基层+30cm天然砂砾石底基层+60cm砂砾换填层，投资8550万元；砂砾石路总长69km，路面宽6m，结构层为20cm级配砂砾石+30cm天然砂砾层，投资2070万元；混凝土渠道18公里，投资2700万元；新建沉淀池11座（池长60米、池宽6米，池深1.8米），新建砖混泵房11座，配套卧式离心泵、砂石+网式过滤器、变压器等设备11套。地下水灌溉分为33个系统，新建砖混泵房33座，配套潜水泵、离心+网式过滤器、变压器等设备33套，投资7239.32万元；配套电力等，投资16406.14万元。
使用年限：20年
建设地点：伯什克然木乡17村（良种场深喀产业园内）</t>
  </si>
  <si>
    <t>农业农村局、良种场</t>
  </si>
  <si>
    <t>张强、杨鹏</t>
  </si>
  <si>
    <t>kss2022002</t>
  </si>
  <si>
    <t>深喀现代农业生态产业园集中连片日光温室(二期)</t>
  </si>
  <si>
    <t>2022.03-2022.10</t>
  </si>
  <si>
    <t>总投资：39000万元（衔接资金、涉农整合资金19500万元，按照上级园区建设1:1撬动其他资金的要求，通过温室抵押贷款进行金融贷款19500万元）；规模：1000座日光温室。
建设内容：在伯什克然木乡17村（深喀现代农业产业园）内，投资39000万元，集中连片建设日光温室1000座，规格80*10米，每座投资39万元。
使用年限：20年
建设地点：伯什克然木乡17村（良种场深喀产业园内）</t>
  </si>
  <si>
    <t>农业农村局</t>
  </si>
  <si>
    <t>张强</t>
  </si>
  <si>
    <t>kss2022077</t>
  </si>
  <si>
    <t>小额贷款贴息</t>
  </si>
  <si>
    <t>2022.02-2022.10</t>
  </si>
  <si>
    <t>夏马勒巴格镇；多来特巴格乡；阿克喀什乡；荒地乡；乃则尔巴格镇、色满乡；英吾斯坦乡；伯什克然木乡；阿瓦提乡；浩罕乡,帕哈太克里乡</t>
  </si>
  <si>
    <t>总投资：60万元；规模：800户。
建设内容：对11个乡镇享受小额贷款的800户脱贫户、监测对象，进行小额贷款贴息。
建设地点：11个乡镇</t>
  </si>
  <si>
    <t>农业农村局、11个乡镇</t>
  </si>
  <si>
    <t>张强、11个乡镇党委书记</t>
  </si>
  <si>
    <t>二</t>
  </si>
  <si>
    <t>就业类（4个）</t>
  </si>
  <si>
    <t>kss2022059</t>
  </si>
  <si>
    <t>喀什市万头牛场建设项目（一期）</t>
  </si>
  <si>
    <t>就业类</t>
  </si>
  <si>
    <t>伯什克然木乡17村（深喀现代农业产业园）</t>
  </si>
  <si>
    <t>总投资：12000万元（衔接资金3800万元，申请政府专项债券资金4000万元，自治区2021年产业发展资金已到位4200万元），规模：1万头牛养殖场。
建设内容：在深喀现代农业产业园建设总建筑面积208662平方米肉牛养殖场，一是建设生产区、生活区。其中生产区建设育成牛舍2栋、母牛舍和犊牛舍3栋、成年牛舍16栋，计划投资8000万元。二是配套基础设施、设备等，计划投资4000万元。
使用年限：25年
建设地点：伯什克然木乡17村（深喀现代农业产业园）</t>
  </si>
  <si>
    <t>kss2022061</t>
  </si>
  <si>
    <t>喀什地区肉牛全产业链基地建设项目-喀什市（一期）</t>
  </si>
  <si>
    <t>2021.02-2021.10</t>
  </si>
  <si>
    <t>疏勒县艾尔木冬乡</t>
  </si>
  <si>
    <t>总投资：8000万元（安排衔接资金3000万元，申请专项债券资金5000万元）；规模：8000头牛场。
建设内容：按照1头1万元标准，建设厂房及基础设施，投资8000万元，建设8000头肉牛养殖区、饲料加工储藏区及附属设施配套、设备购置等。
使用年限：25年
建设地点：疏勒县艾尔木冬乡</t>
  </si>
  <si>
    <t>kss2022087</t>
  </si>
  <si>
    <t>喀什地区“一市四县”屠宰加工项目</t>
  </si>
  <si>
    <t>疏附县吾库萨克镇（广州新城）</t>
  </si>
  <si>
    <t>总投资：1000万元（衔接资金）；规模：2万只羊。
建设内容：在疏附县吾库萨克镇（广州新城）建设1座屠宰厂生产线及水电路等配套设施。
使用年限：25年
建设地点：疏附县吾库萨克镇（广州新城）</t>
  </si>
  <si>
    <t>kss2022085</t>
  </si>
  <si>
    <t>伯什克然木乡18村“一市四县”家禽养殖基地建设项目</t>
  </si>
  <si>
    <t>伯什克然木乡18村</t>
  </si>
  <si>
    <t>投资：2000万元（衔接资金）；规模：2000万只。
建设内容：在伯什克然木乡18村建设一座2000万只，集禽舍建设、种鸡苗购置、孵化、育雏、养殖、屠宰等为一体的家禽养殖基地。
使用年限：25年
建设地点：伯什克然木乡18村</t>
  </si>
  <si>
    <t xml:space="preserve">张强 </t>
  </si>
  <si>
    <t>三</t>
  </si>
  <si>
    <t>巩固三保障成果（1个）</t>
  </si>
  <si>
    <t>kss2022075</t>
  </si>
  <si>
    <t>雨露计划</t>
  </si>
  <si>
    <t>乡村建设</t>
  </si>
  <si>
    <t>总投资：940.5万元（衔接资金）； 规模：3135人（脱贫户、监测对象）。
建设内容：对11个乡镇正在疆内外接受中等、高等职业教育的脱贫户、监测对象家庭子女3135人进行职业教育补助，每人补助3000元。其中：伯什克然木乡800人、浩罕乡395人、英吾斯坦乡583人、夏马勒巴格镇40人、阿瓦提乡568人、多来特巴格乡137人、帕哈太克里乡262人、色满乡68人、乃则尔巴格镇173人、荒地乡21人、阿克喀什乡88人。
使用年限：当年
建设地点：11个乡镇</t>
  </si>
  <si>
    <t>教育局、11个乡镇</t>
  </si>
  <si>
    <t>张真真、11个乡镇党委书记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</si>
</sst>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177" formatCode="0.00_);[Red]\(0.00\)"/>
    <numFmt numFmtId="43" formatCode="_ * #,##0.00_ ;_ * \-#,##0.00_ ;_ * &quot;-&quot;??_ ;_ @_ "/>
    <numFmt numFmtId="178" formatCode="0_);[Red]\(0\)"/>
  </numFmts>
  <fonts count="30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6"/>
      <name val="宋体"/>
      <charset val="134"/>
      <scheme val="minor"/>
    </font>
    <font>
      <sz val="20"/>
      <name val="方正小标宋_GBK"/>
      <charset val="134"/>
    </font>
    <font>
      <sz val="14"/>
      <name val="方正黑体_GBK"/>
      <charset val="134"/>
    </font>
    <font>
      <sz val="16"/>
      <name val="方正黑体_GBK"/>
      <charset val="134"/>
    </font>
    <font>
      <b/>
      <sz val="14"/>
      <name val="方正仿宋_GBK"/>
      <charset val="134"/>
    </font>
    <font>
      <sz val="14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25" borderId="11" applyNumberFormat="0" applyAlignment="0" applyProtection="0">
      <alignment vertical="center"/>
    </xf>
    <xf numFmtId="0" fontId="27" fillId="25" borderId="5" applyNumberFormat="0" applyAlignment="0" applyProtection="0">
      <alignment vertical="center"/>
    </xf>
    <xf numFmtId="0" fontId="28" fillId="28" borderId="1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</cellStyleXfs>
  <cellXfs count="50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7" fontId="6" fillId="0" borderId="1" xfId="34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9" fillId="0" borderId="1" xfId="53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12 2 2 2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10 2" xfId="51"/>
    <cellStyle name="60% - 强调文字颜色 6" xfId="52" builtinId="52"/>
    <cellStyle name="常规 10 2 2" xfId="53"/>
    <cellStyle name="常规 12 2 2 2" xfId="54"/>
    <cellStyle name="常规 2" xfId="55"/>
    <cellStyle name="常规 3" xfId="56"/>
    <cellStyle name="常规 4" xfId="5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7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2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3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4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5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6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7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8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9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0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1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2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3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4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5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6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7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8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9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0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5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6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7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8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6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61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2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3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4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5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6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7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8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9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0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1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2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3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4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5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6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7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8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9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0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5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6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7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8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9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91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2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3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4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5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6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7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8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9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0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1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2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3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4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5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6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7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8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9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0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5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6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7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8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5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6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7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8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1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2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3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4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5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6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7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8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9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0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1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2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3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4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5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6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7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8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9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0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5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6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7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8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1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2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3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4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5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6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7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8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9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0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1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2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3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4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5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6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7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8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9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0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5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6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7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8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1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2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3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4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5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6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7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8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9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0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1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2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3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4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5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6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7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8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9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0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5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6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7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8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1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2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3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4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5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6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7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8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9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0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1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2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3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4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5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6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7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8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9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0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5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6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7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8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1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2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3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4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5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6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7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8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9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0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1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2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3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4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5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6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7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8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9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70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5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6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7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8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7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1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2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3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4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5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6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7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8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9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0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1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2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3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4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5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6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7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8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9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00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5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6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7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8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0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1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2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3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4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5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6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7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8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9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20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21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22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23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24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25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26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27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28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29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30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3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3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3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3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35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36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37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38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3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4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41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42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43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44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45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46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47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48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49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50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51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52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53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54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55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56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57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58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59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60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61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62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63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64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65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66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67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68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69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70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71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72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73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74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75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76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77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78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79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80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81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82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83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84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85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86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87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88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89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90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91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92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93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94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95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96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97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98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99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00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01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02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03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04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05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06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07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08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09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10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11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12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13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14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15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16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17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18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19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20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21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22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23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24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25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26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27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28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29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30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31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32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33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34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35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36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37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38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39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40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41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42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43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44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45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46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47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48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49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50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51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52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53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54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55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56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57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58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59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60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61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62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63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64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65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66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67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68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69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70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71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72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73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74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75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76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77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78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79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80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81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82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83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84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85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86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87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88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89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90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91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92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93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494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95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96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97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98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499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00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01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02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03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04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05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06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07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08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09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10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11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12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13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14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15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16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17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18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19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20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21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22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23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24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25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26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27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28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29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30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31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32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33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34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35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36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37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38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39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40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41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42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43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44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45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46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47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48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49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50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51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52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53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54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55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56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57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58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59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60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61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62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63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64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65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66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67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68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69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70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71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72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73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74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75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76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77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78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79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80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81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82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83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84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85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86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87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88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89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90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91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92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93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94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95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96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97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598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599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00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01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02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03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04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05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06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607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608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609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610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611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612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613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14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15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16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17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18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19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20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21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622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623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624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625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626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627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628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29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30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31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32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33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34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35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36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637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638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639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640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641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642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643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44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45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46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47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48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49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50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51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652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653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654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655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656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657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658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59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60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61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62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63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64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65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66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667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668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669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670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671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672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673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74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75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76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77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78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79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80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81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682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683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684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685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686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687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688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89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90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91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92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93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94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95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696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697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698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699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00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01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02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03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04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05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06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07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08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09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10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11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12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13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14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15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16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17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18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19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20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21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22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23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24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25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26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27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28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29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30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31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32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33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34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35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36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37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38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39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40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41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42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43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44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45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46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47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48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49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50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51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52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53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54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55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56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57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58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59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60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61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62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63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64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65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66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67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68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69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70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71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72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73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74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75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76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77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78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79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80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81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82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83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84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85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86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87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88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89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90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91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792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93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94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95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96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97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98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799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00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01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02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03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04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05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06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07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08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09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10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11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12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13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14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15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16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17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18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19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20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21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22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23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24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25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26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27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28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29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30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31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32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33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34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35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36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37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38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39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40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41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42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43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44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45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46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47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48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49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50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51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52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53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54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55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56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57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58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59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60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61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62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63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64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65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66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67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68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69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70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71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72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73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74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75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76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77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78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79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80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81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82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83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84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85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86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87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88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89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90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91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92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93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94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95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96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897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98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899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00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01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02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03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04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05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906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907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908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909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910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911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912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13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14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15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16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17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18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19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20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921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922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923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924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925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926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27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28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29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30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3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3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3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3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935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936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937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938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93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94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941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42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43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44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45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46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47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48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49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950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951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952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953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954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955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956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57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58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59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60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6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6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6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6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965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966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967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968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96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97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971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72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73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74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75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76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77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78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79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980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981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982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983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984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985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986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87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88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89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90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9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9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9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99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995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996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997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998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99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0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01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02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03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04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05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06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07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08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09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10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11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12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13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14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15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16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17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18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19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20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2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2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2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2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25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26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27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28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2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3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31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32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33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34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35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36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37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38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39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40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41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42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43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44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45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46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47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48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49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50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5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5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5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5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55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56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57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58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5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6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61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62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63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64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65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66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67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68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69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70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71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72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73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74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75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76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77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78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79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80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8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8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8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8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85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86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87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88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8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9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091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92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93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94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95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96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97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98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099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00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01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02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03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04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05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06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07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08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09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10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1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1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1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1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15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16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17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18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1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2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21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22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23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24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25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26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27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28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29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30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31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32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33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34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35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36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37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38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39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40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4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4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4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4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45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46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47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48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4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5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51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52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53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54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55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56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57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58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59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60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61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62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63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64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65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66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67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68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69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70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71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72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73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74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75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76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77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78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79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80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8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8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8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8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85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86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87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88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8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9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91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92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93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94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195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96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97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98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199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00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01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02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03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04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05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06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07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08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09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10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1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1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1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1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15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16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17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18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1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2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21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22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23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24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25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26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27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28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29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30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31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32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33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34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35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36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37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38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39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40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4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4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4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4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45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46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47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48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4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5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51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52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53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54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55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56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57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58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59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60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61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62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63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64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65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66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67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68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69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70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7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7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7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7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75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76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77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78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7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8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81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82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83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84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85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86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87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88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89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90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91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92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293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94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95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96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97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98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299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00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0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0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0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0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05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06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07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08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0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1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11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12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13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14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15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16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17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18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19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20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21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22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23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24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25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26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27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28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29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30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3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3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3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3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35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36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37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38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3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4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41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42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43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44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45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46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47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48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49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50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51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52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53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54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55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56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57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58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59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60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6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6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6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6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65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66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67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68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6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7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71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72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73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74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75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76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77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78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79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80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81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82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83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84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85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86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87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88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89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90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9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9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9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9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95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96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97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398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39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0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01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02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03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04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05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06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07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08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09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10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11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12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13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14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15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16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17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18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19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20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21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22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23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24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25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26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27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28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29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30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31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32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33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34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35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36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37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38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39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40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41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42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43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44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45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46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47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48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49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50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51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52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53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54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55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56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57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58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59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60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61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62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63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64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65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66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67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68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69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70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71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72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73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74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75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76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77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78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79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80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81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82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83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84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85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86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87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88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89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90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91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92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93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494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95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96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97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98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499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00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01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02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03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04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05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06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07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08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09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10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11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12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13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14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15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16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17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18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19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20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21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22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23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24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25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26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27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28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29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30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31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32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33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34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35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36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37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38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39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40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41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42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43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44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45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46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47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48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49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50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51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52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53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54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55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56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57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58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59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60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61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62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63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64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65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66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67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68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69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70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71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72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73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74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75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76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77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78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79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80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81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82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83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84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85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86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87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88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89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90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91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92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93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94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95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96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97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598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599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00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01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02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03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04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05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06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07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08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09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10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11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12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13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14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15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16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17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18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19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20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21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22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23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24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25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26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27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28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29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30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31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32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33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34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35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36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37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38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39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40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41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42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43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44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45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46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47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48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49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50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51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52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53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54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55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56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57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58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59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60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61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62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63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64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65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66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67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68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69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70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71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72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73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74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75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76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77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78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79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80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81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82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83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84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85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86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87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88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89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90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91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92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93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94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95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696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97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98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699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00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01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02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03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04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05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06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07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08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09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10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11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12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13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14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15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16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17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18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19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20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21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22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23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24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25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26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27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28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29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30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31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32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33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34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35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36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37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38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39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40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41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42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43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44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45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46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47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48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49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50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51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52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53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54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55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56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57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58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59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60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61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62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63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64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65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66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67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68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69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70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71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72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73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74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75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76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77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78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79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80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81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82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83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84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85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86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87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88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89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90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91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792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93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94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95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96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97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98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799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00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01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02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03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04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05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06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07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08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09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10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11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12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13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14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15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16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17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18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19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20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21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22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23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24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25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26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27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28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29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30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31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32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33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34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35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36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37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38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39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40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41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42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43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44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45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46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47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48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49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50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51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52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53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54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55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56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57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58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59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60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61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62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63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64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65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66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67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68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69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70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71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72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73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74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75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76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77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78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79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80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81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82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83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84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85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86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87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88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89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90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91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92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93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94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95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96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897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98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899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00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01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02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03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04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05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06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07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08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09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10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11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12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13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14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15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16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17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18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19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20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21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22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23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24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25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26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27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28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29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30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31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32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33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34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35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36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37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38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39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40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41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42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43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44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45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46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47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48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49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50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51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52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53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54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55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56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57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58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59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60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61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62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63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64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65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66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67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68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69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70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71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72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73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74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75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76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77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78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79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80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81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82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83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84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85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86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87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88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89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90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9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9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9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199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95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96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97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98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199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0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01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02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03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04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05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06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07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08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09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10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11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12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13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14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15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16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17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18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19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20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2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2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2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2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25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26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27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28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2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3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31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32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33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34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35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36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37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38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39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40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41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42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43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44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45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46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47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48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49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50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5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5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5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5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55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56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57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58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5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6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61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62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63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64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65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66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67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68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69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70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71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72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73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74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75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76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77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78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79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80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8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8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8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8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85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86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87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88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8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9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091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92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93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94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95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96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97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98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099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00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01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02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03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04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05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06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07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08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09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10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1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1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1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1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15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16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17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18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1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2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21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22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23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24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25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26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27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28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29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30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31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32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33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34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35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36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37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38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39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40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4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4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4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4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45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46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47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48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4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5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51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52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53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54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55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56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57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58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59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60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61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62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63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64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65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66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67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68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69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70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7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7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7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7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75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76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77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78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7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8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81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82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83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84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85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86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87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88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89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90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91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92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93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94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95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196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97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98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199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00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0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0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0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0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05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06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07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08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0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1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1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1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1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1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15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16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17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18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1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2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21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22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23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24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25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26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27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28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29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30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31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32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33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34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35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36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37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38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39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40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4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4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4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4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45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46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47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48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4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5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51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52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53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54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55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56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57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58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59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60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61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62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63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64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65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66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67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68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69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70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7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7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7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7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75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76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77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78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7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8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81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82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83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84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85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86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87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88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89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90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91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92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293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94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95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96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97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98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299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00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0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0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0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0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05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06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07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08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0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1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11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12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13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14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15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16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17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18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19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20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21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22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23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24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25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26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27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28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29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30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3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3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3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3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35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36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37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38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3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4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41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42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43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44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45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46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47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48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49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50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51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52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53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54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55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56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57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58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59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60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6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6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6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6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65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66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67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68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6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7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71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72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73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74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75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76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77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78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79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80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81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82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83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84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85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86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87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88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89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90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91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92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93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94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95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96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397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98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399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00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01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02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03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04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05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06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07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08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09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10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11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12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13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14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15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16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17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18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19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20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21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22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23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24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25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26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27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28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29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30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31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32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33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34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35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36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37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38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39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40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41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42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43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44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45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46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47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48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49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50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51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52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53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54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55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56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57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58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59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60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61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62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63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64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65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66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67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68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69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70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71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72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73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74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75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76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77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78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79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80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81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82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83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84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85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86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87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88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89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90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91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92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93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494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95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96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97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98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499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00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01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02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03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04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05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06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07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08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09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10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11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12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13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14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15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16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17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18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19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20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21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22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23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24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25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26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27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28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29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30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31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32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33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34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35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36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37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38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39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40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41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42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43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44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45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46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47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48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49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50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51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52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53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54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55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56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57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58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59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60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61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62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63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64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65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66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67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68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69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70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71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72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73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74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75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76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77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78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79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80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81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82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83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84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85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86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87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88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89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90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91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92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93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94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95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96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97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598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599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00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01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02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03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04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05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06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07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08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09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10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11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12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13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14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15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16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17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18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19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20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21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22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23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24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25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26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27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28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29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30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31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32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33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34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35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36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37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38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39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40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41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42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43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44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45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46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47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48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49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50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51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52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53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54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55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56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57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58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59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60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61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62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63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64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65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66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67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68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69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70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71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72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73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74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75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76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77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78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79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80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81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82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83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84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85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86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87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88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89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90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91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92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93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94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95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696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97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98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699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700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701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702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703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04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05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06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07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08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09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10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11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712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713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714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715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716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717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718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19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20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21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22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23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24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25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26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727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728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729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730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731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732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733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34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35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36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37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38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39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40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41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742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743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744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745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746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747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748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49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50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51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52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53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54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55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56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757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758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759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760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761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762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763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64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65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66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67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68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69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70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71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772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773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774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775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776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777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78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79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80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81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82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83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84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85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786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787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788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789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790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791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792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93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94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95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96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97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98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799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00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01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02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03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04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05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06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07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08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09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10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11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12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13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14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15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16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17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18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19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20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21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22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23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24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25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26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27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28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29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30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31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32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33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34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35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36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37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38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39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40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41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42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43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44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45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46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47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48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49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50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51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52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53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54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55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56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57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58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59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60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61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62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63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64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65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66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67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68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69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70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71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72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73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74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75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76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77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78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79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80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81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82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83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84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85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86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87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88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89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90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91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92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93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94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95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96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897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98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899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00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01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02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03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04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05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06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07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08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09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10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11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12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13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14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15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16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17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18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19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20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21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22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23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24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25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26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27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28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29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30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31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32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33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34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35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36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37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38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39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40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41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42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43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44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45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46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47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48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49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50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51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52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53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54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55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56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57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58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59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60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61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62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63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64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65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66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67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68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69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70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71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72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73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74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75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76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77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78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79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80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81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82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83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84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85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86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87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88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89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90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91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92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93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94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2995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96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97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98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2999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000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001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002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03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04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05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06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07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08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09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10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011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012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013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014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015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016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17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18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19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20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2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2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2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2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025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026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027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028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02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03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031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32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33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34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35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36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37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38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39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040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041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042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043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044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045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046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47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48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49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50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5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5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5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5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055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056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057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058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05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06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061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62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63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64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65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66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67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68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69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070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071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072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073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074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075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076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77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78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79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80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8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8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8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8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085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086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087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088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08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09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091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92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93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94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95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96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97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98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099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00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01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02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03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04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05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06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07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08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09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10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1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1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1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1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15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16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17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18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1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2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21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22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23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24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25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26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27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28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29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30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31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32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33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34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35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36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37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38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39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40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4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4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4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4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45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46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47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48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4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5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51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52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53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54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55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56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57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58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59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60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61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62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63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64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65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66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67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68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69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70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7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7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7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7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75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76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77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78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7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8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8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8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8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8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85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86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87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88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8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9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91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92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93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94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195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96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97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98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199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200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201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202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203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204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205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206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207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208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209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210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211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212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213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214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215" name="Text Box 79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216" name="Text Box 80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217" name="Text Box 81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85725</xdr:colOff>
      <xdr:row>14</xdr:row>
      <xdr:rowOff>215646</xdr:rowOff>
    </xdr:to>
    <xdr:sp>
      <xdr:nvSpPr>
        <xdr:cNvPr id="3218" name="Text Box 82"/>
        <xdr:cNvSpPr txBox="1">
          <a:spLocks noChangeArrowheads="1"/>
        </xdr:cNvSpPr>
      </xdr:nvSpPr>
      <xdr:spPr>
        <a:xfrm>
          <a:off x="5349240" y="2329497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219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220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221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222" name="Text Box 82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223" name="Text Box 79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224" name="Text Box 80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215646</xdr:rowOff>
    </xdr:to>
    <xdr:sp>
      <xdr:nvSpPr>
        <xdr:cNvPr id="3225" name="Text Box 81"/>
        <xdr:cNvSpPr txBox="1">
          <a:spLocks noChangeArrowheads="1"/>
        </xdr:cNvSpPr>
      </xdr:nvSpPr>
      <xdr:spPr>
        <a:xfrm>
          <a:off x="5349240" y="2329497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16"/>
  <sheetViews>
    <sheetView showZeros="0" tabSelected="1" view="pageBreakPreview" zoomScale="70" zoomScaleNormal="55" topLeftCell="A14" workbookViewId="0">
      <selection activeCell="G16" sqref="G16"/>
    </sheetView>
  </sheetViews>
  <sheetFormatPr defaultColWidth="9" defaultRowHeight="20.25"/>
  <cols>
    <col min="1" max="1" width="5.45" style="6" customWidth="1"/>
    <col min="2" max="2" width="10.5" style="6" customWidth="1"/>
    <col min="3" max="3" width="16.125" style="7" customWidth="1"/>
    <col min="4" max="4" width="8.125" style="8" customWidth="1"/>
    <col min="5" max="5" width="10.125" style="8" customWidth="1"/>
    <col min="6" max="6" width="7.25" style="6" customWidth="1"/>
    <col min="7" max="7" width="12.625" style="6" customWidth="1"/>
    <col min="8" max="8" width="151.75" style="8" customWidth="1"/>
    <col min="9" max="9" width="18.375" style="9" customWidth="1"/>
    <col min="10" max="10" width="16.3666666666667" style="9" customWidth="1"/>
    <col min="11" max="11" width="14.125" style="9" customWidth="1"/>
    <col min="12" max="12" width="8.875" style="9" customWidth="1"/>
    <col min="13" max="13" width="9.125" style="9" customWidth="1"/>
    <col min="14" max="14" width="8.5" style="9" customWidth="1"/>
    <col min="15" max="15" width="10" style="10" customWidth="1"/>
    <col min="16" max="16" width="10.9416666666667" style="10" customWidth="1"/>
    <col min="17" max="17" width="12.8166666666667" style="10" customWidth="1"/>
    <col min="18" max="18" width="13.5666666666667" style="10" customWidth="1"/>
    <col min="19" max="19" width="14.25" style="11" customWidth="1"/>
    <col min="20" max="20" width="9.125" style="8" customWidth="1"/>
    <col min="21" max="16384" width="9" style="3"/>
  </cols>
  <sheetData>
    <row r="1" s="1" customFormat="1" ht="62" customHeight="1" spans="1:2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31"/>
      <c r="P1" s="31"/>
      <c r="Q1" s="31"/>
      <c r="R1" s="31"/>
      <c r="S1" s="12"/>
      <c r="T1" s="12"/>
    </row>
    <row r="2" s="2" customFormat="1" ht="62.25" customHeight="1" spans="1:20">
      <c r="A2" s="13" t="s">
        <v>1</v>
      </c>
      <c r="B2" s="13" t="s">
        <v>2</v>
      </c>
      <c r="C2" s="14" t="s">
        <v>3</v>
      </c>
      <c r="D2" s="13" t="s">
        <v>4</v>
      </c>
      <c r="E2" s="13" t="s">
        <v>5</v>
      </c>
      <c r="F2" s="15" t="s">
        <v>6</v>
      </c>
      <c r="G2" s="13" t="s">
        <v>7</v>
      </c>
      <c r="H2" s="13" t="s">
        <v>8</v>
      </c>
      <c r="I2" s="32" t="s">
        <v>9</v>
      </c>
      <c r="J2" s="32" t="s">
        <v>10</v>
      </c>
      <c r="K2" s="32"/>
      <c r="L2" s="32"/>
      <c r="M2" s="32"/>
      <c r="N2" s="32"/>
      <c r="O2" s="33" t="s">
        <v>11</v>
      </c>
      <c r="P2" s="33"/>
      <c r="Q2" s="33"/>
      <c r="R2" s="43"/>
      <c r="S2" s="13" t="s">
        <v>12</v>
      </c>
      <c r="T2" s="13" t="s">
        <v>13</v>
      </c>
    </row>
    <row r="3" s="2" customFormat="1" ht="33" customHeight="1" spans="1:20">
      <c r="A3" s="13"/>
      <c r="B3" s="13"/>
      <c r="C3" s="14"/>
      <c r="D3" s="13"/>
      <c r="E3" s="13"/>
      <c r="F3" s="16"/>
      <c r="G3" s="13"/>
      <c r="H3" s="13"/>
      <c r="I3" s="32"/>
      <c r="J3" s="34" t="s">
        <v>14</v>
      </c>
      <c r="K3" s="34" t="s">
        <v>15</v>
      </c>
      <c r="L3" s="34" t="s">
        <v>16</v>
      </c>
      <c r="M3" s="34" t="s">
        <v>17</v>
      </c>
      <c r="N3" s="34" t="s">
        <v>18</v>
      </c>
      <c r="O3" s="33" t="s">
        <v>19</v>
      </c>
      <c r="P3" s="33" t="s">
        <v>20</v>
      </c>
      <c r="Q3" s="33" t="s">
        <v>21</v>
      </c>
      <c r="R3" s="33"/>
      <c r="S3" s="13"/>
      <c r="T3" s="44"/>
    </row>
    <row r="4" s="2" customFormat="1" ht="66" customHeight="1" spans="1:20">
      <c r="A4" s="13"/>
      <c r="B4" s="13"/>
      <c r="C4" s="14"/>
      <c r="D4" s="13"/>
      <c r="E4" s="13"/>
      <c r="F4" s="17"/>
      <c r="G4" s="13"/>
      <c r="H4" s="13"/>
      <c r="I4" s="32"/>
      <c r="J4" s="34"/>
      <c r="K4" s="34"/>
      <c r="L4" s="34"/>
      <c r="M4" s="34"/>
      <c r="N4" s="34"/>
      <c r="O4" s="33"/>
      <c r="P4" s="33"/>
      <c r="Q4" s="33" t="s">
        <v>19</v>
      </c>
      <c r="R4" s="33" t="s">
        <v>20</v>
      </c>
      <c r="S4" s="13"/>
      <c r="T4" s="44"/>
    </row>
    <row r="5" ht="40.5" customHeight="1" spans="1:20">
      <c r="A5" s="18" t="s">
        <v>22</v>
      </c>
      <c r="B5" s="18"/>
      <c r="C5" s="18"/>
      <c r="D5" s="19"/>
      <c r="E5" s="19"/>
      <c r="F5" s="19"/>
      <c r="G5" s="19"/>
      <c r="H5" s="19"/>
      <c r="I5" s="35">
        <f>SUM(I6,I10,I15)</f>
        <v>30236</v>
      </c>
      <c r="J5" s="35">
        <f>SUM(J6,J10,J15)</f>
        <v>30236</v>
      </c>
      <c r="K5" s="35">
        <f>SUM(K6,K10,K15)</f>
        <v>0</v>
      </c>
      <c r="L5" s="35">
        <f>SUM(L6,L10,L15)</f>
        <v>0</v>
      </c>
      <c r="M5" s="35">
        <f>SUM(M6,M10,M15)</f>
        <v>0</v>
      </c>
      <c r="N5" s="35">
        <f>N6+N15</f>
        <v>0</v>
      </c>
      <c r="O5" s="36">
        <f>O6+O10+O15</f>
        <v>14633</v>
      </c>
      <c r="P5" s="36">
        <f>P6+P10+P15</f>
        <v>58571</v>
      </c>
      <c r="Q5" s="36">
        <f>Q6+Q10+Q15</f>
        <v>440</v>
      </c>
      <c r="R5" s="36">
        <f>R6+R10+R15</f>
        <v>1757</v>
      </c>
      <c r="S5" s="35"/>
      <c r="T5" s="24"/>
    </row>
    <row r="6" s="2" customFormat="1" ht="46.5" customHeight="1" spans="1:20">
      <c r="A6" s="18" t="s">
        <v>23</v>
      </c>
      <c r="B6" s="18" t="s">
        <v>24</v>
      </c>
      <c r="C6" s="18"/>
      <c r="D6" s="18"/>
      <c r="E6" s="18"/>
      <c r="F6" s="18"/>
      <c r="G6" s="18"/>
      <c r="H6" s="18"/>
      <c r="I6" s="35">
        <f t="shared" ref="I6:N6" si="0">SUM(I7:I9)</f>
        <v>19495.5</v>
      </c>
      <c r="J6" s="35">
        <f t="shared" si="0"/>
        <v>19495.5</v>
      </c>
      <c r="K6" s="35">
        <f t="shared" si="0"/>
        <v>0</v>
      </c>
      <c r="L6" s="35">
        <f t="shared" si="0"/>
        <v>0</v>
      </c>
      <c r="M6" s="35">
        <f t="shared" si="0"/>
        <v>0</v>
      </c>
      <c r="N6" s="35">
        <f t="shared" si="0"/>
        <v>0</v>
      </c>
      <c r="O6" s="36">
        <f>O7+O8+O9</f>
        <v>7849</v>
      </c>
      <c r="P6" s="36">
        <f>P7+P8+P9</f>
        <v>31396</v>
      </c>
      <c r="Q6" s="36">
        <f>Q7+Q8+Q9</f>
        <v>238</v>
      </c>
      <c r="R6" s="36">
        <f>R7+R8+R9</f>
        <v>946</v>
      </c>
      <c r="S6" s="35"/>
      <c r="T6" s="24"/>
    </row>
    <row r="7" s="3" customFormat="1" ht="210" customHeight="1" spans="1:250">
      <c r="A7" s="20">
        <v>1</v>
      </c>
      <c r="B7" s="21" t="s">
        <v>25</v>
      </c>
      <c r="C7" s="21" t="s">
        <v>26</v>
      </c>
      <c r="D7" s="21" t="s">
        <v>27</v>
      </c>
      <c r="E7" s="21" t="s">
        <v>28</v>
      </c>
      <c r="F7" s="22" t="s">
        <v>29</v>
      </c>
      <c r="G7" s="22" t="s">
        <v>30</v>
      </c>
      <c r="H7" s="23" t="s">
        <v>31</v>
      </c>
      <c r="I7" s="37">
        <v>3000</v>
      </c>
      <c r="J7" s="37">
        <v>3000</v>
      </c>
      <c r="K7" s="37"/>
      <c r="L7" s="37"/>
      <c r="M7" s="38"/>
      <c r="N7" s="38"/>
      <c r="O7" s="39">
        <v>2012</v>
      </c>
      <c r="P7" s="39">
        <v>8048</v>
      </c>
      <c r="Q7" s="39">
        <v>63</v>
      </c>
      <c r="R7" s="39">
        <v>246</v>
      </c>
      <c r="S7" s="45" t="s">
        <v>32</v>
      </c>
      <c r="T7" s="19" t="s">
        <v>33</v>
      </c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</row>
    <row r="8" s="4" customFormat="1" ht="170" customHeight="1" spans="1:250">
      <c r="A8" s="20">
        <v>2</v>
      </c>
      <c r="B8" s="21" t="s">
        <v>34</v>
      </c>
      <c r="C8" s="21" t="s">
        <v>35</v>
      </c>
      <c r="D8" s="21" t="s">
        <v>27</v>
      </c>
      <c r="E8" s="21" t="s">
        <v>28</v>
      </c>
      <c r="F8" s="22" t="s">
        <v>36</v>
      </c>
      <c r="G8" s="22" t="s">
        <v>30</v>
      </c>
      <c r="H8" s="23" t="s">
        <v>37</v>
      </c>
      <c r="I8" s="37">
        <v>16435.5</v>
      </c>
      <c r="J8" s="37">
        <v>16435.5</v>
      </c>
      <c r="K8" s="37"/>
      <c r="L8" s="37"/>
      <c r="M8" s="38"/>
      <c r="N8" s="38"/>
      <c r="O8" s="40">
        <v>5037</v>
      </c>
      <c r="P8" s="41">
        <v>20148</v>
      </c>
      <c r="Q8" s="41">
        <v>151</v>
      </c>
      <c r="R8" s="41">
        <v>604</v>
      </c>
      <c r="S8" s="47" t="s">
        <v>38</v>
      </c>
      <c r="T8" s="21" t="s">
        <v>39</v>
      </c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</row>
    <row r="9" s="5" customFormat="1" ht="333" customHeight="1" spans="1:20">
      <c r="A9" s="24">
        <v>3</v>
      </c>
      <c r="B9" s="19" t="s">
        <v>40</v>
      </c>
      <c r="C9" s="19" t="s">
        <v>41</v>
      </c>
      <c r="D9" s="19" t="s">
        <v>27</v>
      </c>
      <c r="E9" s="19" t="s">
        <v>28</v>
      </c>
      <c r="F9" s="25" t="s">
        <v>42</v>
      </c>
      <c r="G9" s="25" t="s">
        <v>43</v>
      </c>
      <c r="H9" s="26" t="s">
        <v>44</v>
      </c>
      <c r="I9" s="35">
        <v>60</v>
      </c>
      <c r="J9" s="35">
        <v>60</v>
      </c>
      <c r="K9" s="35"/>
      <c r="L9" s="35"/>
      <c r="M9" s="35"/>
      <c r="N9" s="35"/>
      <c r="O9" s="36">
        <v>800</v>
      </c>
      <c r="P9" s="36">
        <v>3200</v>
      </c>
      <c r="Q9" s="36">
        <v>24</v>
      </c>
      <c r="R9" s="36">
        <v>96</v>
      </c>
      <c r="S9" s="45" t="s">
        <v>45</v>
      </c>
      <c r="T9" s="19" t="s">
        <v>46</v>
      </c>
    </row>
    <row r="10" s="2" customFormat="1" ht="64.5" customHeight="1" spans="1:20">
      <c r="A10" s="27" t="s">
        <v>47</v>
      </c>
      <c r="B10" s="18" t="s">
        <v>48</v>
      </c>
      <c r="C10" s="18"/>
      <c r="D10" s="27"/>
      <c r="E10" s="18"/>
      <c r="F10" s="28"/>
      <c r="G10" s="28"/>
      <c r="H10" s="29"/>
      <c r="I10" s="42">
        <f>I11+I12+I13+I14</f>
        <v>9800</v>
      </c>
      <c r="J10" s="42">
        <f>SUM(J11:J14)</f>
        <v>9800</v>
      </c>
      <c r="K10" s="42"/>
      <c r="L10" s="42"/>
      <c r="M10" s="42"/>
      <c r="N10" s="42"/>
      <c r="O10" s="39">
        <f>O11+O12+O13+O14</f>
        <v>6001</v>
      </c>
      <c r="P10" s="39">
        <f>P11+P12+P13+P14</f>
        <v>24040</v>
      </c>
      <c r="Q10" s="39">
        <f>Q11+Q12+Q13+Q14</f>
        <v>179</v>
      </c>
      <c r="R10" s="39">
        <f>R11+R12+R13+R14</f>
        <v>719</v>
      </c>
      <c r="S10" s="45"/>
      <c r="T10" s="19"/>
    </row>
    <row r="11" s="3" customFormat="1" ht="198" customHeight="1" spans="1:20">
      <c r="A11" s="24">
        <v>1</v>
      </c>
      <c r="B11" s="19" t="s">
        <v>49</v>
      </c>
      <c r="C11" s="19" t="s">
        <v>50</v>
      </c>
      <c r="D11" s="24" t="s">
        <v>27</v>
      </c>
      <c r="E11" s="19" t="s">
        <v>51</v>
      </c>
      <c r="F11" s="25" t="s">
        <v>36</v>
      </c>
      <c r="G11" s="25" t="s">
        <v>52</v>
      </c>
      <c r="H11" s="30" t="s">
        <v>53</v>
      </c>
      <c r="I11" s="42">
        <v>3800</v>
      </c>
      <c r="J11" s="42">
        <v>3800</v>
      </c>
      <c r="K11" s="42"/>
      <c r="L11" s="42"/>
      <c r="M11" s="42"/>
      <c r="N11" s="42"/>
      <c r="O11" s="39">
        <v>3152</v>
      </c>
      <c r="P11" s="39">
        <v>12645</v>
      </c>
      <c r="Q11" s="39">
        <v>94</v>
      </c>
      <c r="R11" s="39">
        <v>378</v>
      </c>
      <c r="S11" s="45" t="s">
        <v>38</v>
      </c>
      <c r="T11" s="19" t="s">
        <v>39</v>
      </c>
    </row>
    <row r="12" s="3" customFormat="1" ht="163" customHeight="1" spans="1:20">
      <c r="A12" s="24">
        <v>2</v>
      </c>
      <c r="B12" s="19" t="s">
        <v>54</v>
      </c>
      <c r="C12" s="19" t="s">
        <v>55</v>
      </c>
      <c r="D12" s="24" t="s">
        <v>27</v>
      </c>
      <c r="E12" s="19" t="s">
        <v>51</v>
      </c>
      <c r="F12" s="25" t="s">
        <v>56</v>
      </c>
      <c r="G12" s="25" t="s">
        <v>57</v>
      </c>
      <c r="H12" s="30" t="s">
        <v>58</v>
      </c>
      <c r="I12" s="42">
        <v>3000</v>
      </c>
      <c r="J12" s="42">
        <v>3000</v>
      </c>
      <c r="K12" s="42"/>
      <c r="L12" s="42"/>
      <c r="M12" s="42"/>
      <c r="N12" s="42"/>
      <c r="O12" s="39">
        <v>2039</v>
      </c>
      <c r="P12" s="39">
        <v>8156</v>
      </c>
      <c r="Q12" s="39">
        <v>61</v>
      </c>
      <c r="R12" s="39">
        <v>244</v>
      </c>
      <c r="S12" s="45" t="s">
        <v>38</v>
      </c>
      <c r="T12" s="19" t="s">
        <v>39</v>
      </c>
    </row>
    <row r="13" s="3" customFormat="1" ht="177" customHeight="1" spans="1:20">
      <c r="A13" s="24">
        <v>3</v>
      </c>
      <c r="B13" s="19" t="s">
        <v>59</v>
      </c>
      <c r="C13" s="19" t="s">
        <v>60</v>
      </c>
      <c r="D13" s="24" t="s">
        <v>27</v>
      </c>
      <c r="E13" s="19" t="s">
        <v>51</v>
      </c>
      <c r="F13" s="25" t="s">
        <v>36</v>
      </c>
      <c r="G13" s="25" t="s">
        <v>61</v>
      </c>
      <c r="H13" s="30" t="s">
        <v>62</v>
      </c>
      <c r="I13" s="42">
        <v>1000</v>
      </c>
      <c r="J13" s="42">
        <v>1000</v>
      </c>
      <c r="K13" s="42"/>
      <c r="L13" s="42"/>
      <c r="M13" s="42"/>
      <c r="N13" s="42"/>
      <c r="O13" s="39">
        <v>271</v>
      </c>
      <c r="P13" s="39">
        <v>1086</v>
      </c>
      <c r="Q13" s="39">
        <v>8</v>
      </c>
      <c r="R13" s="39">
        <v>32</v>
      </c>
      <c r="S13" s="45" t="s">
        <v>38</v>
      </c>
      <c r="T13" s="19" t="s">
        <v>39</v>
      </c>
    </row>
    <row r="14" s="3" customFormat="1" ht="208.5" customHeight="1" spans="1:20">
      <c r="A14" s="24">
        <v>4</v>
      </c>
      <c r="B14" s="19" t="s">
        <v>63</v>
      </c>
      <c r="C14" s="19" t="s">
        <v>64</v>
      </c>
      <c r="D14" s="24" t="s">
        <v>27</v>
      </c>
      <c r="E14" s="19" t="s">
        <v>51</v>
      </c>
      <c r="F14" s="25" t="s">
        <v>36</v>
      </c>
      <c r="G14" s="25" t="s">
        <v>65</v>
      </c>
      <c r="H14" s="30" t="s">
        <v>66</v>
      </c>
      <c r="I14" s="42">
        <v>2000</v>
      </c>
      <c r="J14" s="42">
        <v>2000</v>
      </c>
      <c r="K14" s="42"/>
      <c r="L14" s="42"/>
      <c r="M14" s="42"/>
      <c r="N14" s="42"/>
      <c r="O14" s="39">
        <v>539</v>
      </c>
      <c r="P14" s="39">
        <v>2153</v>
      </c>
      <c r="Q14" s="39">
        <v>16</v>
      </c>
      <c r="R14" s="39">
        <v>65</v>
      </c>
      <c r="S14" s="45" t="s">
        <v>38</v>
      </c>
      <c r="T14" s="19" t="s">
        <v>67</v>
      </c>
    </row>
    <row r="15" s="2" customFormat="1" ht="51.75" customHeight="1" spans="1:250">
      <c r="A15" s="27" t="s">
        <v>68</v>
      </c>
      <c r="B15" s="18" t="s">
        <v>69</v>
      </c>
      <c r="C15" s="18"/>
      <c r="D15" s="18"/>
      <c r="E15" s="18"/>
      <c r="F15" s="28"/>
      <c r="G15" s="28"/>
      <c r="H15" s="26"/>
      <c r="I15" s="35">
        <f t="shared" ref="I15:J15" si="1">SUM(I16:I16)</f>
        <v>940.5</v>
      </c>
      <c r="J15" s="35">
        <f t="shared" si="1"/>
        <v>940.5</v>
      </c>
      <c r="K15" s="35"/>
      <c r="L15" s="35"/>
      <c r="M15" s="35"/>
      <c r="N15" s="35"/>
      <c r="O15" s="36">
        <f>O16</f>
        <v>783</v>
      </c>
      <c r="P15" s="36">
        <f>P16</f>
        <v>3135</v>
      </c>
      <c r="Q15" s="36">
        <f>Q16</f>
        <v>23</v>
      </c>
      <c r="R15" s="36">
        <f>R16</f>
        <v>92</v>
      </c>
      <c r="S15" s="45"/>
      <c r="T15" s="19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</row>
    <row r="16" s="3" customFormat="1" ht="311.25" customHeight="1" spans="1:20">
      <c r="A16" s="24">
        <v>1</v>
      </c>
      <c r="B16" s="19" t="s">
        <v>70</v>
      </c>
      <c r="C16" s="19" t="s">
        <v>71</v>
      </c>
      <c r="D16" s="24" t="s">
        <v>27</v>
      </c>
      <c r="E16" s="19" t="s">
        <v>72</v>
      </c>
      <c r="F16" s="25" t="s">
        <v>42</v>
      </c>
      <c r="G16" s="25" t="s">
        <v>43</v>
      </c>
      <c r="H16" s="30" t="s">
        <v>73</v>
      </c>
      <c r="I16" s="42">
        <v>940.5</v>
      </c>
      <c r="J16" s="42">
        <v>940.5</v>
      </c>
      <c r="K16" s="42"/>
      <c r="L16" s="42"/>
      <c r="M16" s="42"/>
      <c r="N16" s="42"/>
      <c r="O16" s="39">
        <v>783</v>
      </c>
      <c r="P16" s="39">
        <v>3135</v>
      </c>
      <c r="Q16" s="39">
        <v>23</v>
      </c>
      <c r="R16" s="39">
        <v>92</v>
      </c>
      <c r="S16" s="45" t="s">
        <v>74</v>
      </c>
      <c r="T16" s="49" t="s">
        <v>75</v>
      </c>
    </row>
  </sheetData>
  <mergeCells count="26">
    <mergeCell ref="A1:T1"/>
    <mergeCell ref="J2:N2"/>
    <mergeCell ref="O2:R2"/>
    <mergeCell ref="Q3:R3"/>
    <mergeCell ref="A5:C5"/>
    <mergeCell ref="B6:C6"/>
    <mergeCell ref="B10:C10"/>
    <mergeCell ref="B15:C15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3:J4"/>
    <mergeCell ref="K3:K4"/>
    <mergeCell ref="L3:L4"/>
    <mergeCell ref="M3:M4"/>
    <mergeCell ref="N3:N4"/>
    <mergeCell ref="O3:O4"/>
    <mergeCell ref="P3:P4"/>
    <mergeCell ref="S2:S4"/>
    <mergeCell ref="T2:T4"/>
  </mergeCells>
  <printOptions horizontalCentered="1"/>
  <pageMargins left="0.159722222222222" right="0.169444444444444" top="0.159722222222222" bottom="0.339583333333333" header="0.179861111111111" footer="0.179861111111111"/>
  <pageSetup paperSize="8" scale="57" fitToHeight="0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kshl</dc:creator>
  <cp:lastModifiedBy>Administrator</cp:lastModifiedBy>
  <dcterms:created xsi:type="dcterms:W3CDTF">2018-02-11T03:18:00Z</dcterms:created>
  <cp:lastPrinted>2021-03-11T03:57:00Z</cp:lastPrinted>
  <dcterms:modified xsi:type="dcterms:W3CDTF">2022-03-22T08:09:43Z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C0911278371E422990DBBCB0D8805D2A</vt:lpwstr>
  </property>
</Properties>
</file>